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24226"/>
  <mc:AlternateContent xmlns:mc="http://schemas.openxmlformats.org/markup-compatibility/2006">
    <mc:Choice Requires="x15">
      <x15ac:absPath xmlns:x15ac="http://schemas.microsoft.com/office/spreadsheetml/2010/11/ac" url="I:\Data management role\Data catalogue\phase two one datasheet\"/>
    </mc:Choice>
  </mc:AlternateContent>
  <xr:revisionPtr revIDLastSave="0" documentId="13_ncr:1_{02E2F25B-2905-472A-9B09-1B79CE11E3F6}" xr6:coauthVersionLast="45" xr6:coauthVersionMax="45" xr10:uidLastSave="{00000000-0000-0000-0000-000000000000}"/>
  <bookViews>
    <workbookView xWindow="-108" yWindow="-108" windowWidth="23256" windowHeight="12576" xr2:uid="{00000000-000D-0000-FFFF-FFFF00000000}"/>
  </bookViews>
  <sheets>
    <sheet name="Instruction" sheetId="21" r:id="rId1"/>
    <sheet name="WCO measurements" sheetId="18" r:id="rId2"/>
    <sheet name="Excel 365 search function" sheetId="26" r:id="rId3"/>
    <sheet name="Excel 365 results" sheetId="27" r:id="rId4"/>
    <sheet name="Glossary and Map" sheetId="20" r:id="rId5"/>
  </sheets>
  <definedNames>
    <definedName name="_xlnm._FilterDatabase" localSheetId="1" hidden="1">'WCO measurements'!$B$1:$C$184</definedName>
    <definedName name="ExternalData_1" localSheetId="1" hidden="1">'WCO measurements'!$E$1:$S$184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4" i="27" l="1" a="1"/>
  <c r="A4" i="27" s="1"/>
  <c r="A494" i="27" l="1" a="1"/>
  <c r="A494" i="27" s="1"/>
  <c r="A108" i="27" a="1"/>
  <c r="A108" i="27" s="1"/>
  <c r="A218" i="27" a="1"/>
  <c r="A218" i="27" s="1"/>
  <c r="A417" i="27" a="1"/>
  <c r="A417" i="27" s="1"/>
  <c r="A303" i="27" a="1"/>
  <c r="A303" i="27"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B8166671-EB5D-4153-A975-BE14CAC8533D}" keepAlive="1" name="Query - Query1" description="Connection to the 'Query1' query in the workbook." type="5" refreshedVersion="0" background="1">
    <dbPr connection="Provider=Microsoft.Mashup.OleDb.1;Data Source=$Workbook$;Location=Query1;Extended Properties=&quot;&quot;" command="SELECT * FROM [Query1]"/>
  </connection>
  <connection id="2" xr16:uid="{BF3822C1-3BC4-4C88-949F-64DF009E80C1}" keepAlive="1" name="Query - Query2" description="Connection to the 'Query2' query in the workbook." type="5" refreshedVersion="0" background="1">
    <dbPr connection="Provider=Microsoft.Mashup.OleDb.1;Data Source=$Workbook$;Location=Query2;Extended Properties=&quot;&quot;" command="SELECT * FROM [Query2]"/>
  </connection>
  <connection id="3" xr16:uid="{DD2F4640-02ED-4135-A77D-9297EB3A7B4B}" keepAlive="1" name="Query - Query3" description="Connection to the 'Query3' query in the workbook." type="5" refreshedVersion="6" background="1" saveData="1">
    <dbPr connection="Provider=Microsoft.Mashup.OleDb.1;Data Source=$Workbook$;Location=Query3;Extended Properties=&quot;&quot;" command="SELECT * FROM [Query3]"/>
  </connection>
</connection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<sst xmlns="http://schemas.openxmlformats.org/spreadsheetml/2006/main" count="3284" uniqueCount="780">
  <si>
    <t>Hilmar's Box</t>
  </si>
  <si>
    <t>Jennycliff</t>
  </si>
  <si>
    <t>Cawsand</t>
  </si>
  <si>
    <t>L5</t>
  </si>
  <si>
    <t>E1</t>
  </si>
  <si>
    <t>MERP</t>
  </si>
  <si>
    <t>PML</t>
  </si>
  <si>
    <t>MBA</t>
  </si>
  <si>
    <t>Measurements</t>
  </si>
  <si>
    <t>Sampling protocol</t>
  </si>
  <si>
    <t>Analysis protocol</t>
  </si>
  <si>
    <t>Collection method</t>
  </si>
  <si>
    <t>Units</t>
  </si>
  <si>
    <t>Depth metres</t>
  </si>
  <si>
    <t>Number of samples collected per visit</t>
  </si>
  <si>
    <t>When sampling started</t>
  </si>
  <si>
    <t xml:space="preserve">Contact </t>
  </si>
  <si>
    <t>Email</t>
  </si>
  <si>
    <t>Institute</t>
  </si>
  <si>
    <t>Key reference: See publication list</t>
  </si>
  <si>
    <t>doi link to data otherwise to the paper or where data stored</t>
  </si>
  <si>
    <t>Notes / comments</t>
  </si>
  <si>
    <t>Net samples</t>
  </si>
  <si>
    <t>50-0</t>
  </si>
  <si>
    <t>ajmc@pml.ac.uk</t>
  </si>
  <si>
    <t>Chlorophyll a (Chl a)</t>
  </si>
  <si>
    <t xml:space="preserve"> Analysed by Turner Fluorometer according to Welschmeyer (1994)</t>
  </si>
  <si>
    <t xml:space="preserve">water bottle </t>
  </si>
  <si>
    <t>µg l-1</t>
  </si>
  <si>
    <t>0,10,25,50</t>
  </si>
  <si>
    <t>3 per depth</t>
  </si>
  <si>
    <t>Oban Jones</t>
  </si>
  <si>
    <t>obj@pml.ac.uk</t>
  </si>
  <si>
    <t>Phytoplankton taxonomic cell counts for abundance, estimated biovolume and biomass</t>
  </si>
  <si>
    <t>lugols and formalin preserved samples</t>
  </si>
  <si>
    <t>cells ml-1, µgC L-1</t>
  </si>
  <si>
    <t>1 paired sample (Lugol's &amp; neutral formaldehyde)</t>
  </si>
  <si>
    <t>Claire Widdicombe</t>
  </si>
  <si>
    <t>CLST@pml.ac.uk</t>
  </si>
  <si>
    <t>https://doi.org/10.1093/plankt/fbp127</t>
  </si>
  <si>
    <t>eggs per female per day</t>
  </si>
  <si>
    <t xml:space="preserve">Near surface layer </t>
  </si>
  <si>
    <t xml:space="preserve">1-2 tows </t>
  </si>
  <si>
    <t>https://doi.org/10.1016/j.pocean.2015.04.028</t>
  </si>
  <si>
    <t>HPLC analysis</t>
  </si>
  <si>
    <t>ug/L = mg/m3</t>
  </si>
  <si>
    <t>Ruth Airs</t>
  </si>
  <si>
    <t>ruai@pml.ac.uk</t>
  </si>
  <si>
    <t xml:space="preserve"> Pico- and nanoplankton abundance</t>
  </si>
  <si>
    <t xml:space="preserve"> Flow cytometry</t>
  </si>
  <si>
    <t>Glen Tarran</t>
  </si>
  <si>
    <t>gat@pml.ac.uk</t>
  </si>
  <si>
    <t>http://dx.doi.org/10.1016/j.pocean.2015.04.024</t>
  </si>
  <si>
    <t>https://www.bodc.ac.uk/projects/partners/research_centres/pml/data_inventories/</t>
  </si>
  <si>
    <t>Primary production (from photosynthesis-irradiance curves)</t>
  </si>
  <si>
    <t>short term incubations in photosynthetrons</t>
  </si>
  <si>
    <t xml:space="preserve">short (1-2 hr) photosynthesis-irradiance incubations using 14C </t>
  </si>
  <si>
    <t>mgC m-2 d-1</t>
  </si>
  <si>
    <t>Gavin Tilstone</t>
  </si>
  <si>
    <t>GHTI@pml.ac.uk</t>
  </si>
  <si>
    <t>Barnes et al. 2015, PROOCE; Xie et al. 2015, MEPS</t>
  </si>
  <si>
    <t>doi:10.1016/j.pocean.2015.04.017; doi: 10.3354/meps11101</t>
  </si>
  <si>
    <t>Zooplankton abundance and biomass: fine mesh net sampling (includes large phytoplankton)</t>
  </si>
  <si>
    <t>50m to surface vertical haul, 63 micron net, 4 min vertical tow. Changed to a 50 um net in 2019</t>
  </si>
  <si>
    <t>Water column</t>
  </si>
  <si>
    <t xml:space="preserve">1 tow </t>
  </si>
  <si>
    <t>Elaine Fileman</t>
  </si>
  <si>
    <t>ese@pml.ac.uk</t>
  </si>
  <si>
    <t xml:space="preserve">5L surface seawater passed through sterivex filters. </t>
  </si>
  <si>
    <t>Nucleic Acid is extracted using the Qiagen AllPrep DNA/RNA extraction kit and eluted in volumes of 40 uL. These are stored at -80 C in the MBF.</t>
  </si>
  <si>
    <t>surface</t>
  </si>
  <si>
    <t>Mark Jones; Karen Tait</t>
  </si>
  <si>
    <t>mark2@pml.ac.uk; ktait@pml.ac.uk</t>
  </si>
  <si>
    <t>There are a couple of years gaps where the samples were bar-coded; we still have the samples but no-one knows how to read the barcodes.</t>
  </si>
  <si>
    <t>Live phytoplankton haul fine (20 micron) with Apstein net</t>
  </si>
  <si>
    <t>5 min horizontal net tow</t>
  </si>
  <si>
    <t>1 tow</t>
  </si>
  <si>
    <t xml:space="preserve">Larval fish abundance: Young Fish Trawl </t>
  </si>
  <si>
    <t>Oblique tow across 20 mins (~120m wire out over 10min, ~100 in over 10min), 1 m² net, 700 microns</t>
  </si>
  <si>
    <t xml:space="preserve">Abundance counts of larval and post larval fish, some fish eggs and macrozooplankton. Samples stored in 4% buffered formalin solution. </t>
  </si>
  <si>
    <t>claost@mba.ac.uk; djoh@mba.ac.uk</t>
  </si>
  <si>
    <t xml:space="preserve">Genner et al. 2010 
Hawkins et al. 2003
Russel 1973 </t>
  </si>
  <si>
    <t>doi: 10.1093/plankt/fbp082 
doi: 10.1016/S0048-9697(02)00645-9
doi: 10.1017/S0025315400022311</t>
  </si>
  <si>
    <t>Analysis of samples ceased in 2018 due to erosion of funding. At present, samples continue to be collected.</t>
  </si>
  <si>
    <t>20L sample. prescreened through 200 micron</t>
  </si>
  <si>
    <t>ug g-1</t>
  </si>
  <si>
    <t>slow 4-5 minute vertical tow with 63 um mesh net 50 m to surface</t>
  </si>
  <si>
    <t xml:space="preserve">2 tows </t>
  </si>
  <si>
    <t>doi: 10.1002/lno.10805</t>
  </si>
  <si>
    <t>Intensive vertical plankton study</t>
  </si>
  <si>
    <t>Angus Atkinson</t>
  </si>
  <si>
    <t>aat@pml.ac.uk</t>
  </si>
  <si>
    <t>Cornwell et al. 2020</t>
  </si>
  <si>
    <t>doi:10.3389/fmars.2020.00029</t>
  </si>
  <si>
    <t>Microplankton and  metazoan  abundance</t>
  </si>
  <si>
    <t>FlowCam, particle types classified into groups</t>
  </si>
  <si>
    <t xml:space="preserve">4 depths </t>
  </si>
  <si>
    <t>ESE@pml.ac.uk</t>
  </si>
  <si>
    <t>80 L from each depth</t>
  </si>
  <si>
    <t>0,10</t>
  </si>
  <si>
    <t>Specific bloom periods during 2013 &amp; 2015</t>
  </si>
  <si>
    <t>Keys et al. 2017 Harmful Algae</t>
  </si>
  <si>
    <t>http://dx.doi.org/10.1016/j.hal.2017.06.005</t>
  </si>
  <si>
    <t>Phytoplankton: Elemental and isotopic composition  (Tot N, Org C, Inorg C, C:N, δ13C, d15N)</t>
  </si>
  <si>
    <t>Apstein net, codend concentrated on deck.</t>
  </si>
  <si>
    <t>%</t>
  </si>
  <si>
    <t>20-0</t>
  </si>
  <si>
    <t>Ana M Queiros</t>
  </si>
  <si>
    <t>anqu@pml.ac.uk</t>
  </si>
  <si>
    <t>Queirós et al. 2019 Evol Monogr</t>
  </si>
  <si>
    <t>Phytoplankton biomass (&gt;20um)</t>
  </si>
  <si>
    <t>g</t>
  </si>
  <si>
    <t>WP2 net, codend concentrated on deck.</t>
  </si>
  <si>
    <t>Zooplankton biomass (&gt;200 um)</t>
  </si>
  <si>
    <t>Egg production based on counts of clutch sizes( Cornwell et al, 2018)</t>
  </si>
  <si>
    <t>doi:10.1093/plankt/fby007</t>
  </si>
  <si>
    <t>Replicated day and night tows with 63 um, 200 um WP2 and 1 m square frame 500 um jelly net</t>
  </si>
  <si>
    <t xml:space="preserve">microscope analysis,  length mass regression for biomass spectrum and next generation sequencing of selected jellies and fish larvae, </t>
  </si>
  <si>
    <t>replicated daytime and nightime tows</t>
  </si>
  <si>
    <t>Various methods used to examine early and late stage mortality</t>
  </si>
  <si>
    <t>per day</t>
  </si>
  <si>
    <t>Maud et al. 2018 (Limnol Oceanogr) further data in Maud's PhD Thesis</t>
  </si>
  <si>
    <t>doi: 10.1002/lno.10806</t>
  </si>
  <si>
    <t>Primary Production (simulated in situ incubations)</t>
  </si>
  <si>
    <t>Surface water from the rosette:10µCi 14C bicarbonate added to triplicate 60 ml seawater samples x 2 incubated in-situ for approx 3 - 5 hours filtered onto 0.2 µm polycarbonate filters.</t>
  </si>
  <si>
    <t>Analysed by liquid scintillation counting.</t>
  </si>
  <si>
    <t>µgC l-1h-1</t>
  </si>
  <si>
    <t>Andy Rees</t>
  </si>
  <si>
    <t>apre@pml.ac.uk</t>
  </si>
  <si>
    <t>Total Organic Carbon(TOC), Total Organic Nitrogen(TON), Particulate Organic Carbon(POC), Particulate Organic Nitrogen (PON)</t>
  </si>
  <si>
    <t>elemental analyser (CHN)</t>
  </si>
  <si>
    <t>triplicate for each</t>
  </si>
  <si>
    <t>Nitrate+Nitrite, Nitrite, Ammonium, Phosphate, Silicate</t>
  </si>
  <si>
    <t>Water taken from CTD rosette in triplicate, 3 samples filtered, 3 non-filtered</t>
  </si>
  <si>
    <t>Samples analysed directly after arrival at PML, otherwise refrigerated overnight and analysed or work case they are frozen for later defrosting and analysis. All samples analysed using a segmented flow colorimetric Bran &amp; Luebbe nutrient Autoanalyser, measuring Nitrate+Nitrite, Nitrite, Ammonium, Silicate &amp; Phosphate concentrations.</t>
  </si>
  <si>
    <t>μM</t>
  </si>
  <si>
    <t>emsw@pml.ac.uk; caha@pml.ac.uk</t>
  </si>
  <si>
    <t>Spectrophotometric+integrating sphere</t>
  </si>
  <si>
    <t>m-1</t>
  </si>
  <si>
    <t>Tilstone et al. RSE, 2012</t>
  </si>
  <si>
    <t xml:space="preserve">doi:10.1016/j.rse.2011.11.019 </t>
  </si>
  <si>
    <t xml:space="preserve">Absorption coefficient of Coloured Dissolved Organic Material </t>
  </si>
  <si>
    <t>spectrophotometric</t>
  </si>
  <si>
    <t>Spectrophotometric</t>
  </si>
  <si>
    <t>CO2 partial pressure (pCO2)</t>
  </si>
  <si>
    <t>vented showerhead equilibrator with NDIR detection</t>
  </si>
  <si>
    <t>Analysed using PML Dartcom Live pCO2</t>
  </si>
  <si>
    <t>μatm</t>
  </si>
  <si>
    <t>5 to 10</t>
  </si>
  <si>
    <t>Ian Brown, Vassilis Kitidis</t>
  </si>
  <si>
    <t>vak@pml.ac.uk</t>
  </si>
  <si>
    <t xml:space="preserve">http://dx.doi.org/10.1016/j.csr.2012.04.012 </t>
  </si>
  <si>
    <t>http://dx.doi.org/10.1016/j.csr.2012.04.012</t>
  </si>
  <si>
    <t>underway transiting to station</t>
  </si>
  <si>
    <t>Total Alkalinity</t>
  </si>
  <si>
    <t>micromolkg-1</t>
  </si>
  <si>
    <t>0,50</t>
  </si>
  <si>
    <t>2 replicates per depth</t>
  </si>
  <si>
    <t>abee@pml.ac.uk, hefi@pml.ac.uk</t>
  </si>
  <si>
    <t>doi:10.5285/1ec0cae5-071d-16e1-e053-6c86abc07d47</t>
  </si>
  <si>
    <t>Since 2018 samples are also collected at 10 m and 25 m, in additional to surface and 50 m</t>
  </si>
  <si>
    <t>Dissolved inorganic carbon</t>
  </si>
  <si>
    <t>Water leaving hyperspectral radiance, downwelling irradiance, sky radiance, remote sensing reflectance and QC indices</t>
  </si>
  <si>
    <t>Radiometric, above surface</t>
  </si>
  <si>
    <t>Simis and Olsen 2012</t>
  </si>
  <si>
    <t>different units.Rrs in sr-1</t>
  </si>
  <si>
    <t>Victor Martinez Vicente</t>
  </si>
  <si>
    <t>vmv@pml.ac.uk</t>
  </si>
  <si>
    <t xml:space="preserve">Martinez-Vicente et al 2013; </t>
  </si>
  <si>
    <t>Air sample for methane uptake</t>
  </si>
  <si>
    <t>from intake on top of wheelhouse, flushed for 3 mins before sampling</t>
  </si>
  <si>
    <t>Suspended Particulate material, SPM</t>
  </si>
  <si>
    <t>Gravimetric analysis. Fixed volume of water filtered through a pre-weighed 47mm Whatman GF/C filter, washed with de-ionised water and dried at 80oC to constant weight.</t>
  </si>
  <si>
    <t>Carolyn Harris</t>
  </si>
  <si>
    <t>caha@pml.ac.uk</t>
  </si>
  <si>
    <t>DOC</t>
  </si>
  <si>
    <t>Salinity</t>
  </si>
  <si>
    <t>John Stevens</t>
  </si>
  <si>
    <t>jas@pml.ac.uk</t>
  </si>
  <si>
    <t>Seabird 19+ CTD, CTG MiniTracka Chl fluor., CTG PAR sensor, Wetlabs C-Star (red), SBE dissolved Oxygen</t>
  </si>
  <si>
    <t>All files have been processed using the software and guild lines provided by Sea Bird Electronics Inc. CTD</t>
  </si>
  <si>
    <t>m, °C, PSU, kg.m-3, %, uE.m-2.s-1, volts, umol/kg-1</t>
  </si>
  <si>
    <t>1 cast</t>
  </si>
  <si>
    <t>James Fishwick, Oban Jones</t>
  </si>
  <si>
    <t>jrfi@pml.ac.uk, obj@pml.ac.uk</t>
  </si>
  <si>
    <t>Alkaline Phosphatase Activity:APA</t>
  </si>
  <si>
    <t>nmolP/l/h</t>
  </si>
  <si>
    <t>µmol /l</t>
  </si>
  <si>
    <t xml:space="preserve"> Microbes specific to N-osmolyte use</t>
  </si>
  <si>
    <t>Water samples from surface CTD, 1L filtered through Sterivex</t>
  </si>
  <si>
    <t>DNA and RNA extraction and probing with primers.</t>
  </si>
  <si>
    <t>Ruth Airs, Rachael Beale</t>
  </si>
  <si>
    <t>ruai@pml.ac.uk; rbea@pml.ac.uk</t>
  </si>
  <si>
    <t>Water samples from surface CTD, fixed with paraformaldehyde, and filtered.</t>
  </si>
  <si>
    <t>CARD-fish processing</t>
  </si>
  <si>
    <t>Choline, glycine betaine and TMAO in particulate fraction, concentration</t>
  </si>
  <si>
    <t>Water samples from surface CTD</t>
  </si>
  <si>
    <t>Filtered, extracted and analysed by LC/MS according to Airs and Beale 2016</t>
  </si>
  <si>
    <t>nM</t>
  </si>
  <si>
    <t>O:\NERC osmolytes</t>
  </si>
  <si>
    <t xml:space="preserve"> Valeport DataLogX2 software (version1.0.4.1270). Manufacturer calibrations are applied to the direct measurements and parameters are derived using the in-built functions in the software Datalog X2. Processed data casts are cut to begin at 2m water depth and further processed into 1m depth bins. </t>
  </si>
  <si>
    <t>m, ms/cm, dbar, deg. C, psu, m/sec, kg m^3</t>
  </si>
  <si>
    <t>Alison Small</t>
  </si>
  <si>
    <t>alisma@mba.ac.uk</t>
  </si>
  <si>
    <t xml:space="preserve">
doi:10/fqqz</t>
  </si>
  <si>
    <t xml:space="preserve">Depth profile of dissolved oxygen </t>
  </si>
  <si>
    <t>CTD cast</t>
  </si>
  <si>
    <t>Ana M Queiros; James Fishwick; Oban Jones</t>
  </si>
  <si>
    <t>anqu@pml.ac.uk; jrfi@pml.ac.uk; obj@pml.ac.uk</t>
  </si>
  <si>
    <t>doi:10.1002/ecm.1427</t>
  </si>
  <si>
    <t>Choline and glycine betaine uptake experiments, rates</t>
  </si>
  <si>
    <t>Measured uptake, assimilation and dissimilation using 14C tracers.</t>
  </si>
  <si>
    <t>OVOCs (Methanol, Acetaldehyde, Acetone)</t>
  </si>
  <si>
    <t>Jo Dixon</t>
  </si>
  <si>
    <t>jod@pml.ac.uk</t>
  </si>
  <si>
    <t>Water column current velocities</t>
  </si>
  <si>
    <t>Bottom frame with upward looking acoustic doppler current profiler</t>
  </si>
  <si>
    <t>Instrument's own processing software and personal scripts for postprocessing</t>
  </si>
  <si>
    <t>Several months long deployments</t>
  </si>
  <si>
    <t>Ricardo Torres</t>
  </si>
  <si>
    <t>rito@pml.ac.uk</t>
  </si>
  <si>
    <t xml:space="preserve">2020 is the year with largest coverage. Largest single deployment was 3 months. </t>
  </si>
  <si>
    <t>Nitrous oxide, Methane</t>
  </si>
  <si>
    <t>FID, ECD - GC</t>
  </si>
  <si>
    <t>Ian Brown</t>
  </si>
  <si>
    <t>iaian2@pml.ac.uk</t>
  </si>
  <si>
    <t>pH</t>
  </si>
  <si>
    <t>Satlantic pH sensor</t>
  </si>
  <si>
    <t>hourly</t>
  </si>
  <si>
    <t>James Fishwick &amp; Helen Findlay</t>
  </si>
  <si>
    <t>jrfi@pml.ac.uk; hefi@pml.ac.uk</t>
  </si>
  <si>
    <t>Data to present has not been QC'd</t>
  </si>
  <si>
    <t>Temperature</t>
  </si>
  <si>
    <t>Satlantic WQM</t>
  </si>
  <si>
    <t>Tim Smyth &amp; James Fishwick</t>
  </si>
  <si>
    <t>tjsm@pml.ac.uk; jrfi@pml.ac.uk</t>
  </si>
  <si>
    <t>Smyth et al., (2011)</t>
  </si>
  <si>
    <t>https://www.westernchannelobservatory.org.uk/data/buoy_QC/L4/final/annual/</t>
  </si>
  <si>
    <t>Data on V3 of QC; annual files</t>
  </si>
  <si>
    <t>PSU</t>
  </si>
  <si>
    <t>Oxygen</t>
  </si>
  <si>
    <t>uM</t>
  </si>
  <si>
    <t>Chlorophyll fluorescence</t>
  </si>
  <si>
    <t>mg/m3</t>
  </si>
  <si>
    <t>CDOM fluorescence</t>
  </si>
  <si>
    <t xml:space="preserve">Satlantic </t>
  </si>
  <si>
    <t>Turbidity</t>
  </si>
  <si>
    <t>NTU</t>
  </si>
  <si>
    <t>Meteorological</t>
  </si>
  <si>
    <t>Airmar / Gill</t>
  </si>
  <si>
    <t>in air</t>
  </si>
  <si>
    <t>Irradiance</t>
  </si>
  <si>
    <t>Satlantic Irradiance Sensor</t>
  </si>
  <si>
    <t>W/m2/nm</t>
  </si>
  <si>
    <t xml:space="preserve">Demersal fish abundance length (mm), weight (g): Standard Haul </t>
  </si>
  <si>
    <t>Fish abundance and length-mass data. Abundance counts of macroinvertebrates</t>
  </si>
  <si>
    <t>Rachel Brittain; David Johns</t>
  </si>
  <si>
    <t>racbri@mba.ac.uk; djoh@mba.ac.uk</t>
  </si>
  <si>
    <t>Benthic Boundary Layer</t>
  </si>
  <si>
    <t xml:space="preserve">3 pairs </t>
  </si>
  <si>
    <t>3 tows per site visit, 20 mins each</t>
  </si>
  <si>
    <t>Macrofauna: Elemental and isotopic composition. Depth profiled  (Tot N, Org C, Inorg C, C:N, δ13C, d15N)</t>
  </si>
  <si>
    <t>Multicoring</t>
  </si>
  <si>
    <t>seabed Depth cm: 0-2,  2-6,  6-10</t>
  </si>
  <si>
    <t>doi:10.1002/ecm.1366 / doi:10.5285/80856b3b-24df-4e53-e053-6c86abc0ed2b</t>
  </si>
  <si>
    <t>Macrofauna Abundance  and Biomass</t>
  </si>
  <si>
    <t xml:space="preserve">Macrofauna Community Composition  </t>
  </si>
  <si>
    <t>Species list</t>
  </si>
  <si>
    <t>Meiofauna: Elemental and isotopic composition. Depth 0.2cm (Tot C, δ13C)</t>
  </si>
  <si>
    <t>seabed Depth cm: 0-2</t>
  </si>
  <si>
    <t xml:space="preserve">Net carbon (org and inorg) uptake from water column into the benthos  </t>
  </si>
  <si>
    <t>Box-coring; lab incubation; UV time lapse photography; sediment  particle tracking; inert tracer tracking; oxygen optodes.</t>
  </si>
  <si>
    <t>milimol.m-2.day-1</t>
  </si>
  <si>
    <t xml:space="preserve">Box-coring; lab incubation; UV time lapse photography; sediment  particle tracking; </t>
  </si>
  <si>
    <t xml:space="preserve">Image analysis; </t>
  </si>
  <si>
    <t>Box-coring; lab incubation;  oxygen optodes.</t>
  </si>
  <si>
    <t xml:space="preserve">Depth mixed layer  </t>
  </si>
  <si>
    <t>image analysis</t>
  </si>
  <si>
    <t xml:space="preserve">Total sediment oxygen uptake  </t>
  </si>
  <si>
    <t xml:space="preserve">Bioturbation rate   </t>
  </si>
  <si>
    <t>.cm-2.yr-1</t>
  </si>
  <si>
    <t xml:space="preserve">Sediment bioirrigation rate  </t>
  </si>
  <si>
    <t>Box-coring; lab incubation; inert tracer tracking</t>
  </si>
  <si>
    <t>L.m-2.day-1</t>
  </si>
  <si>
    <t>Elemental and isotopic composition of surface and deep bulk sediment. Depth profiled  (Tot N, Org C, Inorg C, C:N, δ13C, d15N)</t>
  </si>
  <si>
    <t xml:space="preserve">Sediment porosity  </t>
  </si>
  <si>
    <t>dried; weighted; dried.</t>
  </si>
  <si>
    <t xml:space="preserve">Macrofauna size spectrum depth profiled  mean individual size </t>
  </si>
  <si>
    <t xml:space="preserve"> Elemental and isotopic composition of SPM. Depth profiled  (Tot N, Org C, Inorg C, C:N, δ13C, d15N)</t>
  </si>
  <si>
    <t>Multicoring; vacuum filtration into pre-combusted filters.</t>
  </si>
  <si>
    <t>Isotopic composition of dissolved inorganic carbon pool water 2 cm and 70cm above sediment  δ13C</t>
  </si>
  <si>
    <t>Multicoring; evolution under Helium atmosphere in Exetainers pre-loaded with acid</t>
  </si>
  <si>
    <t>CF-IRMS</t>
  </si>
  <si>
    <t xml:space="preserve"> Sediment mixing rates; bioturbation  Activity (probability of particle displacement in one time-step),  distance (mean distance of displacement for one particle).</t>
  </si>
  <si>
    <t>Sediment mixing rates measured using coupling fluorescent tracers, 2D imaging and time-lapse photography.</t>
  </si>
  <si>
    <t xml:space="preserve">rates estimated over a six day period, and modelled using a random-walk model. </t>
  </si>
  <si>
    <t>probability; mm</t>
  </si>
  <si>
    <t>4 or 5</t>
  </si>
  <si>
    <t>doi:10.5285/03167d6f-a9cd-2e1a-e053-6c86abc0753b</t>
  </si>
  <si>
    <t>Wet weights of each taxon recorded after blotting.</t>
  </si>
  <si>
    <t>3 x 2/3 mins naturalist trawls with 1 cm mesh; macro &amp; megafauna collected and preserved in 10% formalin.</t>
  </si>
  <si>
    <t>Reproductive stage of selected macrofauna species determined through histology.  Numerical rating scale designed for individual species.</t>
  </si>
  <si>
    <t xml:space="preserve">5 x 0.1 m2 box corer sampling at random locations within 500m of anchoring site; Fauna collected as and when found during elutriation through being retained on  sieves and samples pooled.  Fauna returned to the lab live. </t>
  </si>
  <si>
    <t>Samples fixed in Baker`s formal calcium, then prepared for sectioning in plastic or wax.  Reproductive material assigned a developmental rating.</t>
  </si>
  <si>
    <t>ckh@pml.ac.uk</t>
  </si>
  <si>
    <t>3 x 40 ml (2.5 cm diameter, 8 cm deep) syringes of sediment taken from macrofaunal box cores (x4 or 5) and combined into 1 pot; sample preserved in 10% formalin.</t>
  </si>
  <si>
    <t>Nematodes extracted using ludox and collected on 63 µm mesh sieve; sample mounted on slides in glycerol and identified to lowest taxonomic level and counted.</t>
  </si>
  <si>
    <t>Christine Pascoe</t>
  </si>
  <si>
    <t>Karen Tait</t>
  </si>
  <si>
    <t>ktait@pml.ac.uk</t>
  </si>
  <si>
    <t>1 x 0.5L tub taken from 5th box core</t>
  </si>
  <si>
    <t>1 deployment to measure salinity and temp</t>
  </si>
  <si>
    <t>water column</t>
  </si>
  <si>
    <t>DNA is extracted from 4 of the 8 replicates collected using the Qiagen DNeasy soil extraction kit (using 0.25 g sediment) according to the instructions of the manufacturer. DNA are remaining unextracted samples are stored within the -80 C in the MBF.</t>
  </si>
  <si>
    <t>Sediment Nutrient flux  Silicate, Nitrate, Nitrite, Ammonium, Phosphate</t>
  </si>
  <si>
    <t>8 replicate cores taken from sea bed by either multicorer or boxcorer (depending on site substrate). 50ml of overlying water is extracted through a GFF filter approximately every hour including T=0 for 5 hours. Samples then frozen.</t>
  </si>
  <si>
    <t>Analysed using a Branne &amp; Luebbe nutrient Autoanalyser, measuring Nitrate, Nitrite, Ammonium, Silicate &amp; Phosphate concentrations. Sediment flux then calculated.</t>
  </si>
  <si>
    <t>abee@pml.ac.uk</t>
  </si>
  <si>
    <t>Redox  Potential difference</t>
  </si>
  <si>
    <t>Using acrylic core tubes with a diameter of 6cm, tow cores were taken from two separate box cores.  The depth of the core depended on the depth of the box core,  the aim was to core down to 20cm</t>
  </si>
  <si>
    <t>Eh was measured down the core using a narrow platinum redox electrode at 1 cm intervals.</t>
  </si>
  <si>
    <t>Steroids  Concentration</t>
  </si>
  <si>
    <t>Approximately 60 grams of surface wet sediment was sampled using a stainless steel spatula. The samples were taken from two separate cores taken at the anchor station.</t>
  </si>
  <si>
    <t>µg/g</t>
  </si>
  <si>
    <t>Surface bed sediment (2mm) particulate size composition  Sediment composition by grain size</t>
  </si>
  <si>
    <t>Surface (2mm) scrape from box core (5g)</t>
  </si>
  <si>
    <t>Homogenised sub-sample passed through a Beckman - Coulter Laser 230 Sizer.</t>
  </si>
  <si>
    <t>Bed sediment bulk particulate size composition (12cm)  Sediment composition by grain size</t>
  </si>
  <si>
    <t xml:space="preserve">Bulk sub-sample taken from box-core (12mm). </t>
  </si>
  <si>
    <t xml:space="preserve">CHN  </t>
  </si>
  <si>
    <t>40ml from box core: To quantify total organic carbon and nitrogen (TOC, TON),the sample is dried and triplicate samples are weighed (1-4mg), to quantify particulate organic carbon and nitrogen (POC, PON), triplicate samples are weighed (1-4mg) and acidified with sulphurous acid prior to analysis.</t>
  </si>
  <si>
    <t>Denitrification / Anammox  Denitrification</t>
  </si>
  <si>
    <t>Whole core incubations (24 hours) with two thirds sediment and one third seawater augmented with 15 N-labelled nitrate.</t>
  </si>
  <si>
    <t>Analysis of 15N-nitrogen gas formed by membrane inlet mass spectrometry</t>
  </si>
  <si>
    <t>mmol m-2 d-1</t>
  </si>
  <si>
    <t>1 (average of 4 per treatment)</t>
  </si>
  <si>
    <t>Vassilis Kitidis</t>
  </si>
  <si>
    <t xml:space="preserve">Nitrification (Ammonia Oxidation rate)  </t>
  </si>
  <si>
    <t>Slurry type incubations (24 hour) with two thirds surface sediment and one third seawater in 14 mL glass serum bottles. Specific inhibitors, Allylthiourea and Sodium Chlorate are added to subsets of bottles.</t>
  </si>
  <si>
    <t>µmol NH3 (ml wet sediment)-1 hour-1</t>
  </si>
  <si>
    <t>1 (average of 3 per treatment)</t>
  </si>
  <si>
    <t>Critical erosion threshold  Critical shear stress, critical shear velocity</t>
  </si>
  <si>
    <t>Core sub-sampled from box-core</t>
  </si>
  <si>
    <t>N/m2, cm s-36</t>
  </si>
  <si>
    <t>Carolyn Harris / Saskia Ruhl</t>
  </si>
  <si>
    <t>caha@pml.ac.uk   sru@pml.ac.uk</t>
  </si>
  <si>
    <t>2 to 4</t>
  </si>
  <si>
    <t>Queirós et al. 2016 Progress in Oceanography</t>
  </si>
  <si>
    <t>doi: 10.1016/j.pocean.2015.04.027</t>
  </si>
  <si>
    <t>Functional traits of benthic fauna</t>
  </si>
  <si>
    <t xml:space="preserve">Box-coring; </t>
  </si>
  <si>
    <t>Identification under optical microscope</t>
  </si>
  <si>
    <t>WCO benthic survey sites</t>
  </si>
  <si>
    <t>not resolved</t>
  </si>
  <si>
    <t>doi: 10.1002/ece3.769</t>
  </si>
  <si>
    <t>Small otter trawl, 4 x 30 min tows, alternate tows with fine mesh codend cover.</t>
  </si>
  <si>
    <t>50°20.100' N 004°15.127' W</t>
  </si>
  <si>
    <t xml:space="preserve">4 tows </t>
  </si>
  <si>
    <t>Seaweed sinking and degradation rate</t>
  </si>
  <si>
    <t>Hard harvesting at low water</t>
  </si>
  <si>
    <t>Visual observation in the laboratory.</t>
  </si>
  <si>
    <t>cm/s; g</t>
  </si>
  <si>
    <t>Queirós and Pascoe 2020 Zenodo</t>
  </si>
  <si>
    <t>doi: 10.5281/zenodo.4309607</t>
  </si>
  <si>
    <t>Small Van veen Grab</t>
  </si>
  <si>
    <t>Extended Benthic Survey</t>
  </si>
  <si>
    <t>Plymouth Deep</t>
  </si>
  <si>
    <t>Joana Nunes</t>
  </si>
  <si>
    <t>jonu@pml.ac.uk</t>
  </si>
  <si>
    <t>Rame</t>
  </si>
  <si>
    <t xml:space="preserve">5 x 0.1 m3 DAY GRAB sampling at random locations within 500m of anchoring site; Fauna collected as and when found during elutriation through being retained on  sieves and samples pooled.  Fauna returned to the lab live. </t>
  </si>
  <si>
    <t>1 x 0.5L tub taken from 5th DAY GRAB</t>
  </si>
  <si>
    <t>Total alkalinity</t>
  </si>
  <si>
    <t>Amanda Beesley    Helen Findlay</t>
  </si>
  <si>
    <t>doi:10.5285/50bb1181-960e-58b4-e053-6c86abc0e44f</t>
  </si>
  <si>
    <t xml:space="preserve">6 depths </t>
  </si>
  <si>
    <t>Malcolm Woodward  Carolyn Harris</t>
  </si>
  <si>
    <t>Oblique tow across 20 mins (~150m wire out over 10min, ~100 in over 10min), 1 m² net, 700 microns</t>
  </si>
  <si>
    <t>oblique</t>
  </si>
  <si>
    <t>Clare Ostle David Johns</t>
  </si>
  <si>
    <t>CTD cast - Valeport MIDAS 606 CTD, sampling rate 8Hz s⁻¹</t>
  </si>
  <si>
    <t>0-70</t>
  </si>
  <si>
    <t>https://www.westernchannelobservatory.org.uk/data/buoy_QC/E1/final/level4/V2019/E1_buoy_AWS_deployment_2013-2019_merged_flagged.xlsx</t>
  </si>
  <si>
    <t>Oblique tow across 20 mins (~130m wire out over 10min, ~100 in over 10min), 1 m² net, 700 microns</t>
  </si>
  <si>
    <t>Depth, conductivity, pressure, temperature, salinity, sound velocity, density</t>
  </si>
  <si>
    <t>0-55</t>
  </si>
  <si>
    <t>50° 11.000' N 004°17.768' W</t>
  </si>
  <si>
    <t>Carbon dioxide mixing ratio</t>
  </si>
  <si>
    <t>Los Gatos Research Fast Greenhouse Gas Analyzer</t>
  </si>
  <si>
    <t>PC data logger</t>
  </si>
  <si>
    <t>parts per million</t>
  </si>
  <si>
    <t>approx 19m asl</t>
  </si>
  <si>
    <t>Continuous measurement</t>
  </si>
  <si>
    <t>1 Hz</t>
  </si>
  <si>
    <t>Jani Pewter/Ming Yang/Tom Bell</t>
  </si>
  <si>
    <t>ppao@pml.ac.uk</t>
  </si>
  <si>
    <t>https://catalogue.ceda.ac.uk/uuid/8f1ff8ea77534e08b03983685990a9b0</t>
  </si>
  <si>
    <t>Methane  mixing ratio</t>
  </si>
  <si>
    <t>Sulfur dioxide  mixing ratio</t>
  </si>
  <si>
    <t>Thermo Scientific model 43i</t>
  </si>
  <si>
    <t>parts per billion</t>
  </si>
  <si>
    <t>approx 12m asl</t>
  </si>
  <si>
    <t>0.1 Hz</t>
  </si>
  <si>
    <t>Ozone  mixing ratio</t>
  </si>
  <si>
    <t>Thermo Scientific model 49i</t>
  </si>
  <si>
    <t>PML/UoP</t>
  </si>
  <si>
    <t>metres per second</t>
  </si>
  <si>
    <t>10 Hz</t>
  </si>
  <si>
    <t>Air temperature</t>
  </si>
  <si>
    <t>Gill MetPak Pro</t>
  </si>
  <si>
    <t>degrees Celsius</t>
  </si>
  <si>
    <t>0.25 Hz</t>
  </si>
  <si>
    <t>Dew point</t>
  </si>
  <si>
    <t>Relative humidity</t>
  </si>
  <si>
    <t>Air pressure</t>
  </si>
  <si>
    <t>hectopascal</t>
  </si>
  <si>
    <t>Rain rate</t>
  </si>
  <si>
    <t>mm per hour</t>
  </si>
  <si>
    <t>High volume sampler</t>
  </si>
  <si>
    <t>Sample collection for lab analysis</t>
  </si>
  <si>
    <t>Oban Jones/Tom Bell/Simon Ussher</t>
  </si>
  <si>
    <t>Tim Smyth</t>
  </si>
  <si>
    <t>tjsm@pml.ac.uk</t>
  </si>
  <si>
    <t>Rain Radar</t>
  </si>
  <si>
    <t>Metek Rain Radar (MRR) Pro</t>
  </si>
  <si>
    <t>Microwave radar</t>
  </si>
  <si>
    <t>Reflectivity</t>
  </si>
  <si>
    <t>10s</t>
  </si>
  <si>
    <t>Operated on behalf of NASA</t>
  </si>
  <si>
    <t>Aerosols</t>
  </si>
  <si>
    <t>Prede POM sun photometer</t>
  </si>
  <si>
    <t>Inverse radiative transfer</t>
  </si>
  <si>
    <t>Optical</t>
  </si>
  <si>
    <t>Various</t>
  </si>
  <si>
    <t>10 minutes</t>
  </si>
  <si>
    <t>CIMEL sun photometer</t>
  </si>
  <si>
    <t>Operated on behalf of NASA AERONET</t>
  </si>
  <si>
    <t>5 minutes</t>
  </si>
  <si>
    <t>Location</t>
  </si>
  <si>
    <t>L4 Pelagic</t>
  </si>
  <si>
    <t>L4 Buoy</t>
  </si>
  <si>
    <t>E1 Buoy</t>
  </si>
  <si>
    <t>Penlee Atmospheric Observatory</t>
  </si>
  <si>
    <t>PML rooftop</t>
  </si>
  <si>
    <t>Calanus spp  egg production rate</t>
  </si>
  <si>
    <t xml:space="preserve">5 min horizontal net tow in top 10 m with coarse 710µm and medium 345µm net,  supplemented in recent years with 500µm jelly net oblique tow </t>
  </si>
  <si>
    <t>Sorting of 5 batches of 5 adult female Calanus helgolandicus to measure egg production rate at PML over 24hours</t>
  </si>
  <si>
    <t>Zooplankton mortality study, % of Calanus spp  in each developmental stage that were dead on capture</t>
  </si>
  <si>
    <t>Oithona spp egg production rate</t>
  </si>
  <si>
    <t xml:space="preserve">underway </t>
  </si>
  <si>
    <t>abundance per 4000 m³</t>
  </si>
  <si>
    <t>abundance, mm, g</t>
  </si>
  <si>
    <t>Cells ml-1</t>
  </si>
  <si>
    <t>0,60</t>
  </si>
  <si>
    <t>0,10,20,30,40,60</t>
  </si>
  <si>
    <t>154 per year</t>
  </si>
  <si>
    <t>1 per depth</t>
  </si>
  <si>
    <t xml:space="preserve">Fortnightly </t>
  </si>
  <si>
    <t>Amanda Beesley</t>
  </si>
  <si>
    <t>Andrea McEvoy</t>
  </si>
  <si>
    <t xml:space="preserve">Channel Hunter Box Trawl, 2 x 40 min tows, fine mesh codend cover used. </t>
  </si>
  <si>
    <t>Abundance, mm, g</t>
  </si>
  <si>
    <t>clst@pml.ac.uk paok@pml.ac.uk</t>
  </si>
  <si>
    <t>Claire Widdicombe Paul Rooks</t>
  </si>
  <si>
    <t xml:space="preserve">Angus Atkinson Jackie Maud  </t>
  </si>
  <si>
    <t>aat@pml.ac.uk jama@pml.ac.uk</t>
  </si>
  <si>
    <t>clmc@pml.ac.uk rac@pml.ac.uk</t>
  </si>
  <si>
    <t>Louise McNeill  Rachel Coppock</t>
  </si>
  <si>
    <t>50° 15.00' N, 4° 13.02' W</t>
  </si>
  <si>
    <t>L4</t>
  </si>
  <si>
    <t xml:space="preserve">Term </t>
  </si>
  <si>
    <t>Definition</t>
  </si>
  <si>
    <t>50° 13.30’ N, 04° 11.40’ W (Included under L4 measurements)</t>
  </si>
  <si>
    <t>50°
20.91’ N, 04°
07.71’ W</t>
  </si>
  <si>
    <t>Rame Mud</t>
  </si>
  <si>
    <t>CTD</t>
  </si>
  <si>
    <t>Conductivity Temperature Depth.  Three measurements used to determine the temperature and salinity profile.  Also commonly used (mistakenly) to refer to the Rosette Sampler which comprises of multiple Niskin bottles which can be triggered at different depths to collect discrete samples</t>
  </si>
  <si>
    <t>WP-2</t>
  </si>
  <si>
    <t xml:space="preserve">Conical shaped ring net with 200µm mesh used for  a vertical zooplankton haul. Further specifiactions: UNESCO (ed.) (1968 pp153-157) Monographs on Oceanographic Methodology: Zooplankton Sampling. United Nations, Paris. </t>
  </si>
  <si>
    <t>FlowCam</t>
  </si>
  <si>
    <t>Flow cytometry</t>
  </si>
  <si>
    <t>Measuring (metry) cells (cyto) in a flow to quantify small algae and bacteria</t>
  </si>
  <si>
    <t>PPAO</t>
  </si>
  <si>
    <t>Penlee Point Atmospheric Observatory</t>
  </si>
  <si>
    <t>pCO2</t>
  </si>
  <si>
    <t>Marine Ecosystems Research Programme https://www.pml.ac.uk/Research/Projects/Marine_Ecosystems_Research_Programme_(MERP)</t>
  </si>
  <si>
    <t>δ13C, d15N</t>
  </si>
  <si>
    <t>box corer</t>
  </si>
  <si>
    <t>asl</t>
  </si>
  <si>
    <t>Plymouth Marine Laboratory</t>
  </si>
  <si>
    <t>UoP</t>
  </si>
  <si>
    <t>University of Plymouth</t>
  </si>
  <si>
    <t>Marine Biological Association</t>
  </si>
  <si>
    <t>Rame Head NCI</t>
  </si>
  <si>
    <t>Rosette Sampler</t>
  </si>
  <si>
    <t>comprises of multiple Niskin bottles which can be triggered at different depths to collect discrete samples</t>
  </si>
  <si>
    <t>SPM</t>
  </si>
  <si>
    <t>suspended particulate matter</t>
  </si>
  <si>
    <t>IRMS</t>
  </si>
  <si>
    <t>Isotope-ratio mass spectrometry</t>
  </si>
  <si>
    <t>Bigbury Bay</t>
  </si>
  <si>
    <t>Whitsand Bay</t>
  </si>
  <si>
    <t xml:space="preserve">Demersal fish abundance length (mm), weight (g): Inshore trawl </t>
  </si>
  <si>
    <t>All fauna counted and identified to lowest taxonomic level possible .</t>
  </si>
  <si>
    <t xml:space="preserve"> 100ml seawater sample filtered through 0.2 µm filters in triplicate extracted in 90% acetone overnight at 4°C
</t>
  </si>
  <si>
    <t xml:space="preserve"> Clean sampling  and handling techniques used. Samples returned to lab as soon as possible and kept int he dark in a coolbox. Samples analysed unfiltered and some sets filtered also.</t>
  </si>
  <si>
    <t>CTD cast - surface</t>
  </si>
  <si>
    <t>L4 benthic</t>
  </si>
  <si>
    <t>Plankton</t>
  </si>
  <si>
    <t>Epibenthic</t>
  </si>
  <si>
    <t>Infauna</t>
  </si>
  <si>
    <t>Particle size analysis using laser diffraction</t>
  </si>
  <si>
    <t xml:space="preserve">Conversion of CTD boat data to excel format </t>
  </si>
  <si>
    <t>histological review</t>
  </si>
  <si>
    <t>degrees Celsius and parts per million</t>
  </si>
  <si>
    <t>L4 benthic at Hilmar's Box</t>
  </si>
  <si>
    <t>L4 within 1 km of Buoy</t>
  </si>
  <si>
    <t>CTD Sensor</t>
  </si>
  <si>
    <t>physical and biogeochemistry - benthic</t>
  </si>
  <si>
    <t>Fish</t>
  </si>
  <si>
    <t>Rame shoreline</t>
  </si>
  <si>
    <t>physical and biogeochemistry - pelagic</t>
  </si>
  <si>
    <t>weekly</t>
  </si>
  <si>
    <t>ongoing</t>
  </si>
  <si>
    <t xml:space="preserve"> data available until 2014</t>
  </si>
  <si>
    <t xml:space="preserve"> 1 year</t>
  </si>
  <si>
    <t xml:space="preserve">weekly </t>
  </si>
  <si>
    <t>fortnightly</t>
  </si>
  <si>
    <t>periodically</t>
  </si>
  <si>
    <t>Ended 2016</t>
  </si>
  <si>
    <t xml:space="preserve"> 13 months</t>
  </si>
  <si>
    <t xml:space="preserve"> data available until 2016</t>
  </si>
  <si>
    <t>4 per year</t>
  </si>
  <si>
    <t xml:space="preserve">monthly </t>
  </si>
  <si>
    <t xml:space="preserve"> ongoing with gaps</t>
  </si>
  <si>
    <t>monthly</t>
  </si>
  <si>
    <t>Every other month</t>
  </si>
  <si>
    <t>6 times per year</t>
  </si>
  <si>
    <t xml:space="preserve"> one annual cycle</t>
  </si>
  <si>
    <t xml:space="preserve">Bi-monthly </t>
  </si>
  <si>
    <t>ongoing with gaps</t>
  </si>
  <si>
    <t>Sporadic</t>
  </si>
  <si>
    <t>ongoing, gap from 2005-2010</t>
  </si>
  <si>
    <t>Ended 2010</t>
  </si>
  <si>
    <t>Measurement type</t>
  </si>
  <si>
    <t xml:space="preserve"> Macrofauna    Abundance</t>
  </si>
  <si>
    <t xml:space="preserve"> Macrofauna    Species fresh-biomass</t>
  </si>
  <si>
    <t xml:space="preserve"> Megafauna   Abundance</t>
  </si>
  <si>
    <t xml:space="preserve"> Megafauna    Species fresh-biomass</t>
  </si>
  <si>
    <t xml:space="preserve"> Macrofauna    Abundance </t>
  </si>
  <si>
    <t xml:space="preserve"> sediment total carbon burial rate  </t>
  </si>
  <si>
    <t xml:space="preserve"> carbon mineralization rate (DIC production)  </t>
  </si>
  <si>
    <t xml:space="preserve"> sediment organic carbon burial rate  </t>
  </si>
  <si>
    <t>50°18'41.9"N 4°13'15.9"W</t>
  </si>
  <si>
    <r>
      <t>50</t>
    </r>
    <r>
      <rPr>
        <sz val="8"/>
        <color theme="1"/>
        <rFont val="Calibri"/>
        <family val="2"/>
      </rPr>
      <t>°</t>
    </r>
    <r>
      <rPr>
        <sz val="8"/>
        <color theme="1"/>
        <rFont val="Calibri"/>
        <family val="2"/>
        <scheme val="minor"/>
      </rPr>
      <t>17.75’ N, 04</t>
    </r>
    <r>
      <rPr>
        <sz val="8"/>
        <color theme="1"/>
        <rFont val="Calibri"/>
        <family val="2"/>
      </rPr>
      <t>°</t>
    </r>
    <r>
      <rPr>
        <sz val="8"/>
        <color theme="1"/>
        <rFont val="Calibri"/>
        <family val="2"/>
        <scheme val="minor"/>
      </rPr>
      <t>16.00’ W</t>
    </r>
  </si>
  <si>
    <r>
      <t>50</t>
    </r>
    <r>
      <rPr>
        <sz val="8"/>
        <color theme="1"/>
        <rFont val="Calibri"/>
        <family val="2"/>
      </rPr>
      <t>°</t>
    </r>
    <r>
      <rPr>
        <sz val="8"/>
        <color theme="1"/>
        <rFont val="Calibri"/>
        <family val="2"/>
        <scheme val="minor"/>
      </rPr>
      <t>19.81’ N, 04</t>
    </r>
    <r>
      <rPr>
        <sz val="8"/>
        <color theme="1"/>
        <rFont val="Calibri"/>
        <family val="2"/>
      </rPr>
      <t>°</t>
    </r>
    <r>
      <rPr>
        <sz val="8"/>
        <color theme="1"/>
        <rFont val="Calibri"/>
        <family val="2"/>
        <scheme val="minor"/>
      </rPr>
      <t>11.50’ W</t>
    </r>
  </si>
  <si>
    <t>DNA/RNA(community composition and diversity</t>
  </si>
  <si>
    <t>No further processing of these samples has occurred yet.</t>
  </si>
  <si>
    <t>Zooplankton WP2  sampling for  abundance and biomass</t>
  </si>
  <si>
    <t>50m to surface vertical haul, 200 micron WP2  net, 4 min vertical tow, two replicate nets (sequential until autumn 2012 then simultaneous 2m apart on a boom)</t>
  </si>
  <si>
    <t>Jun-Jul 2007 and Jun-Aug 2013</t>
  </si>
  <si>
    <t>doi:10.1016/j.ecss.2008.12.005</t>
  </si>
  <si>
    <t>doi:10.5285/de027cbd-c490-2d56-e044-000b5de50f38</t>
  </si>
  <si>
    <t>Eddystone</t>
  </si>
  <si>
    <t>Every other month until 2011/ Twice yearly post 2011</t>
  </si>
  <si>
    <t>Ended 2015</t>
  </si>
  <si>
    <t>Ended 2011</t>
  </si>
  <si>
    <t xml:space="preserve"> Meiofauna  Abundance</t>
  </si>
  <si>
    <t xml:space="preserve">Wind speed </t>
  </si>
  <si>
    <t>Wind direction</t>
  </si>
  <si>
    <t>every other month</t>
  </si>
  <si>
    <t>every other month until 2011/ Twice yearly post 2011</t>
  </si>
  <si>
    <t>every 6 weeks</t>
  </si>
  <si>
    <t>annually</t>
  </si>
  <si>
    <t>ongoing  gaps prior to 2015</t>
  </si>
  <si>
    <t>Frequency of sampling</t>
  </si>
  <si>
    <t>Sampling status</t>
  </si>
  <si>
    <t>Record identifier</t>
  </si>
  <si>
    <t xml:space="preserve">https://www.westernchannelobservatory.org.uk/penlee/ </t>
  </si>
  <si>
    <t xml:space="preserve">Water bottle </t>
  </si>
  <si>
    <t>Underway</t>
  </si>
  <si>
    <t>Electronic</t>
  </si>
  <si>
    <t>Air samples</t>
  </si>
  <si>
    <t>Whole water column acoustic sampling</t>
  </si>
  <si>
    <t>Seabed</t>
  </si>
  <si>
    <t>physical and biogeochemistry - atmospheric</t>
  </si>
  <si>
    <t>Gill Windmaster Pro 3D ultrasonic anemometer</t>
  </si>
  <si>
    <t>Pigment taxonomy, HPLC</t>
  </si>
  <si>
    <t>qualitative analysis, and for construction of phyto image library</t>
  </si>
  <si>
    <t>10L samples for Oithona and flow am analysis</t>
  </si>
  <si>
    <t>Multiple parameters</t>
  </si>
  <si>
    <t xml:space="preserve"> dried; acidified; homogenised; dried; IRMS</t>
  </si>
  <si>
    <t xml:space="preserve"> dried, homogenised; IRMS</t>
  </si>
  <si>
    <t>dried, homogenised; IRMS</t>
  </si>
  <si>
    <t>Zooplankton mortality study, Mortality rates of specific life stages</t>
  </si>
  <si>
    <t xml:space="preserve">triplicate 250 ml aliquots prefiltered (200 micron) onto 25 mm GFF </t>
  </si>
  <si>
    <t>Water collected in glass stoppered bottles to the rim, 2ml removed and 20ul Mercuric Chloride added, grease edge of stopper, re-insert and wrap bottle/ stopper with electrical tape.</t>
  </si>
  <si>
    <t>Analysed using an Apollo SciTech AS-ALK2. 15ml titrated using Gran titration procedure.</t>
  </si>
  <si>
    <t xml:space="preserve">Analysed using an Apollo SciTech DIC Model AS-C3. </t>
  </si>
  <si>
    <t>Rosette sampler: Depth(m), Temperature(°C), Salinity(PSU),  Density(kgm-3), Transmission, PAR (uEm-2s-1) or Turbidity (NTU), Chl a, Fluorescence (no unit), Oxygen (uM),Sound Velocity (m/s)</t>
  </si>
  <si>
    <t>Incubation with methylumbelliferyl phosphate. Analysed with Turner fluorometer</t>
  </si>
  <si>
    <t xml:space="preserve">A.P. Rees, et al. 2009. Alkaline Phosphatase Activity in the western English Channel: Elevations induced by high summertime rainfall. Estuary. Coast. Shelf Sci. 81, 569-574. </t>
  </si>
  <si>
    <t>Organic nutrients: Dissolved Organic Carbon (DOC), Dissolved Organic Nitrogen (DON), Dissolved Organic Phosphorous (DOP)</t>
  </si>
  <si>
    <t>Scalar analyser &amp; Shimadzu HTOC</t>
  </si>
  <si>
    <t xml:space="preserve"> Specific microbes using N-osmolytes</t>
  </si>
  <si>
    <t xml:space="preserve"> taxonomic identification; dried; acidified; homogenised; dried; IRMS</t>
  </si>
  <si>
    <t xml:space="preserve"> taxonomic identification; dried, homogenised; IRMS</t>
  </si>
  <si>
    <t xml:space="preserve">Image analysis; HPLC analysis; </t>
  </si>
  <si>
    <t xml:space="preserve"> Image analysis; dried, homogenised; IRMS</t>
  </si>
  <si>
    <t>Oxygen availability at 1 cm depth within the sediment  DO</t>
  </si>
  <si>
    <t>Oxygen availability at the sediment water interface  DO</t>
  </si>
  <si>
    <t>use trawl/position data algorithm</t>
  </si>
  <si>
    <t>Ophiura,Amphiura, Nephthys</t>
  </si>
  <si>
    <t>Particle size analysis</t>
  </si>
  <si>
    <t>DNA (community composition and diversity)</t>
  </si>
  <si>
    <t>After freeze drying and grinding, the sediment was extracted into dichloromethane, put through a cleaning procedure and then analysed for a number of relevant of steroids using GC/MS</t>
  </si>
  <si>
    <t>Analysed on a Thermoquest FlashEA 1112 elemental analyser</t>
  </si>
  <si>
    <t>Post-incubation, the supernatant in each bottle is analysed for nitrite colourimetrically. Ammonia Oxidation rate is measured as accumulation of nitrite in the Sodium Chlorate treated bottles compared to the Allylthiourea treated bottles.</t>
  </si>
  <si>
    <t>Mini-flume, time-incremented paddle speed induced current flow measuring optically backscattered sediment load to determine the point of bed sediment resuspension.</t>
  </si>
  <si>
    <t>Benthic grab survey. Organic carbon particle size analysis. Grid sampling demarking dredging dockyard dump zone.</t>
  </si>
  <si>
    <t>2 x Eppendorf surface scrapes from each of 5 replicate box cores. Frozen at -20C until further analyses</t>
  </si>
  <si>
    <t xml:space="preserve"> Water collected in glass stoppered bottles to the rim, 2ml removed and 20ul Mercuric Chloride added, grease edge of stopper, re-insert and wrap bottle/ stopper with electrical tape.</t>
  </si>
  <si>
    <t xml:space="preserve">Box-coring; multi-coring; lab incubation; UV time lapse photography; sediment  particle tracking; filters; </t>
  </si>
  <si>
    <t>Many papers on the "publications" tab of WCO website use these data</t>
  </si>
  <si>
    <t>See "CTD" link on data tab of this WCO website: data also archived at BODC</t>
  </si>
  <si>
    <t>Zooplankton biomass, abundance and feeding selectivity of copepods</t>
  </si>
  <si>
    <t>70-0</t>
  </si>
  <si>
    <t>70m to surface vertical haul, 200 micron WP2  net, 7 min vertical tows</t>
  </si>
  <si>
    <t>various</t>
  </si>
  <si>
    <t>Djeghri et al 2018 Progr Oceanogr) https://doi.org/10.1016/j.pocean.2018.04.013</t>
  </si>
  <si>
    <t>Feeding experiment data behind Djeghri et al.2018 Progress in Oceanography 165, 63-74. (bodc.ac.uk)</t>
  </si>
  <si>
    <t>There are other feeding studies done at WCO not specifically listed in this catalogue - see publications tab of WCO website</t>
  </si>
  <si>
    <t>Secchi depth observation</t>
  </si>
  <si>
    <t>Secchi depth reading of water clarity</t>
  </si>
  <si>
    <t>Fortnightly</t>
  </si>
  <si>
    <t>Standard observation of depth of secchi disk</t>
  </si>
  <si>
    <t>m</t>
  </si>
  <si>
    <t>Rebecca May</t>
  </si>
  <si>
    <t>rem@pml.ac.uk</t>
  </si>
  <si>
    <t>Data stored at PML</t>
  </si>
  <si>
    <t>Surface water sample</t>
  </si>
  <si>
    <t>Mercury thermometer reading of surface water collected by stainless steel bucket</t>
  </si>
  <si>
    <t>Temperature reading on sample collection</t>
  </si>
  <si>
    <t>Deck hose</t>
  </si>
  <si>
    <t>DNA analysis</t>
  </si>
  <si>
    <t>1.5 m</t>
  </si>
  <si>
    <t>10L filtered on board</t>
  </si>
  <si>
    <t>Mark Jones</t>
  </si>
  <si>
    <t>mark2@pml.ac.uk</t>
  </si>
  <si>
    <t>air samples</t>
  </si>
  <si>
    <t>Dissolved oxygen sampling</t>
  </si>
  <si>
    <t>0,10, 20,30, 40, 60</t>
  </si>
  <si>
    <t>currently 0.13 to 0.39 L samples</t>
  </si>
  <si>
    <t xml:space="preserve">seawater sample filtered through 0.2 µm filters in triplicate extracted in 90% acetone overnight at 4°C
</t>
  </si>
  <si>
    <t>stored in formalin and not analysed</t>
  </si>
  <si>
    <t>samples stored at PML, not yet analysed</t>
  </si>
  <si>
    <t>Seasonality of fatty acid composition of phytoplankton</t>
  </si>
  <si>
    <t>Experiments to examine effects of elevated PCO2 on Phaeocystis</t>
  </si>
  <si>
    <t>Zooplankton biomass, normalised biomass size spectrum and trait time series</t>
  </si>
  <si>
    <t>Epibenthic net samples for abundance  and high-throughput sequencing</t>
  </si>
  <si>
    <t>All files have been processed using the software and guide lines provided by Sea Bird Electronics Inc. CTD</t>
  </si>
  <si>
    <t>Helen Parry</t>
  </si>
  <si>
    <t>hech@pml.ac.uk</t>
  </si>
  <si>
    <t>E1 Pelagic</t>
  </si>
  <si>
    <t>Atkinson et al. (2015) Progr Oceanogr doi: 10.1016/j.pocean.2015.04.023</t>
  </si>
  <si>
    <t>Barnes et al. 2015 Prog Oceaogr doi:10.1016/j.pocean.2015.04.018</t>
  </si>
  <si>
    <t>Steele et al. 2015 Progr Oceanogr. Doi:10.1016/j.pocean.2015.04.021</t>
  </si>
  <si>
    <t>White et al. 2015 Mar Chem doi:10.1016/j.marchem.2015.10.005</t>
  </si>
  <si>
    <t>Queirós et al. 2019 Ecol Monogr https://doi.org/10.1002/ecm.1366</t>
  </si>
  <si>
    <t>Cornwell et al. 2018 (J Plankton Res); Cornwell et al. 2020 (Frontiers in Marine Science)</t>
  </si>
  <si>
    <t>Atkinson et al. 2018 Limnol &amp; Oceanogr doi: 10.1002/lno.11036, Atkinson et al2020 Limnol Oceanogr doi: 10.1002/lno.11613</t>
  </si>
  <si>
    <t>Smyth et al. 2010 Journal of Plankton Research, 32, 585-601.</t>
  </si>
  <si>
    <t>Queirós et al. 2019 Ecol Monogr</t>
  </si>
  <si>
    <t>Parry et al. 2020 (ICES J Mar Sci doi:10.1093/icesjms/fsaa228</t>
  </si>
  <si>
    <t>Data stored at Biological Oceanographic Data Centre BODC https://www.bodc.ac.uk/</t>
  </si>
  <si>
    <t>See "pigments" link on data tab of this WCO website</t>
  </si>
  <si>
    <t>BODC: https://www.bodc.ac.uk/data/published_data_library/catalogue/10.5285/827b5179-90a1-69d8-e053-6c86abc06f55/</t>
  </si>
  <si>
    <t>See "CHN" link on data tab of this WCO website: users of these data need to contact data contact</t>
  </si>
  <si>
    <t>See "nutrients" link on data tab of this WCO website: data also archived at BODC</t>
  </si>
  <si>
    <t>BODC: doi:10.5285/03167d6f-a9cd-2e1a-e053-6c86abc0753b</t>
  </si>
  <si>
    <t>Cornwell et al. 2018 doi:10.1093/plankt/fby007</t>
  </si>
  <si>
    <t>E1 Atmospheric</t>
  </si>
  <si>
    <t>L5 Pelagic</t>
  </si>
  <si>
    <t>BODC</t>
  </si>
  <si>
    <t>Biological Oceanographic Data Centre</t>
  </si>
  <si>
    <t>Rame Head National Coastwatch Institute: the lookout at Rame Head http://www.nci-ramehead.org.uk/weather/Current_Monitor.htm</t>
  </si>
  <si>
    <t>above sea level</t>
  </si>
  <si>
    <t>Either the data are not available or the cell contents have not yet been added</t>
  </si>
  <si>
    <t>Zooplankton Elemental and isotopic composition  (Tot N, Org C, Inorg C, C:N, δ13C, d15N)</t>
  </si>
  <si>
    <t>continuous</t>
  </si>
  <si>
    <t>Ended 2018 Oct</t>
  </si>
  <si>
    <t>Ended 2014 Aug</t>
  </si>
  <si>
    <t>Ended 2017 April</t>
  </si>
  <si>
    <t xml:space="preserve">Ended 2015 March, 7 minicruises </t>
  </si>
  <si>
    <t>Ended 2013 Oct</t>
  </si>
  <si>
    <t>Ended 2014 March</t>
  </si>
  <si>
    <t xml:space="preserve"> data available until 2015 August</t>
  </si>
  <si>
    <t>Rosette sampler: CTD</t>
  </si>
  <si>
    <t>Absorption coefficient of phytoplankton and detrital material</t>
  </si>
  <si>
    <t xml:space="preserve"> 0.1 m3 box corer sampling at hap-hazard locations within 500m of anchoring site; entire sample elutriated and sieved though 0.5 mm mesh; residue checked; entire sample preserved in 10% formalin</t>
  </si>
  <si>
    <t>abundance (ind per 120ml)</t>
  </si>
  <si>
    <t xml:space="preserve"> 0.1 m3 DAY GRAB sampling at hap-hazard locations within 500m of anchoring site; entire sample elutriated and sieved though 0.5 mm mesh; residue checked; entire sample preserved in 10% formalin</t>
  </si>
  <si>
    <t>L4 Atmospheric</t>
  </si>
  <si>
    <t>National Centre for Biotechnology Information (USA) and BODC (see data availability section in Queirós et al. 2019)</t>
  </si>
  <si>
    <t>Imaging particle analyser</t>
  </si>
  <si>
    <t>partial pressure of carbon dioxide</t>
  </si>
  <si>
    <t>Queirós et al. 2013 Methods in Ecology and Evolution</t>
  </si>
  <si>
    <t>abundance (ind per m-3)</t>
  </si>
  <si>
    <t>abundance (ind per 0.1m-3)</t>
  </si>
  <si>
    <r>
      <t>biomass per 0.1m</t>
    </r>
    <r>
      <rPr>
        <vertAlign val="superscript"/>
        <sz val="11"/>
        <color theme="1"/>
        <rFont val="Calibri"/>
        <family val="2"/>
        <scheme val="minor"/>
      </rPr>
      <t>-3</t>
    </r>
  </si>
  <si>
    <t>Plankton net samples for high-throughput sequencing</t>
  </si>
  <si>
    <t>0-50</t>
  </si>
  <si>
    <t>50m to surface vertical haul, 63 micron net, 4 min vertical tow.</t>
  </si>
  <si>
    <t>Samples stores in ethanol for metabarcoding analysis. Genomic DNA extraction, amplification of the 18S rRNA gene (V1-V2) using Primers (SSU_F04 and SSU_R22), designed by Fonseca et al. (2010). 454 sequencing.</t>
  </si>
  <si>
    <t xml:space="preserve">Relative proportions of Operational Taxonomic Units (OTUs). Proportions of sequences assigned to: different kingdoms; different phyla making up at least 1% of any sample; and different orders of Arthropoda making up at least 5% of any sample. </t>
  </si>
  <si>
    <t>1 haul</t>
  </si>
  <si>
    <t>Helen  Parry &amp; Pennie Lindeque</t>
  </si>
  <si>
    <t>hech@pml.ac.uk &amp; pkw@pml.ac.uk</t>
  </si>
  <si>
    <t>Zooplankton WP2 sampling for abundance and metabarcoding</t>
  </si>
  <si>
    <t>Two sampling points</t>
  </si>
  <si>
    <t>50-0 m</t>
  </si>
  <si>
    <t>50m to surface vertical haul, 200 micron WP2 net, 4 min vertical tow.</t>
  </si>
  <si>
    <t>50% of samples were stored in 4% buffered formalin for microscope analysis. 50% of samples were concentrated by centrifugation and frozen at -20oC for molecular analysis. Genomic DNA extraction, amplification of the 18S rRNA gene (V1-V2) using Primers (SSU_F04 and SSU_R22), designed by Fonseca et al. (2010). 454 sequencing.</t>
  </si>
  <si>
    <t xml:space="preserve">abundance ( m-3). Relative proportions of Operational Taxonomic Units (OTUs) for broad taxonomic groups, Holoplankton (minus copepoda), copepoda and meroplankton. </t>
  </si>
  <si>
    <t>4 hauls</t>
  </si>
  <si>
    <t>Pennie Lindeque &amp; Helen Parry</t>
  </si>
  <si>
    <t>pkw@pml.ac.uk &amp; hech@pml.ac.uk</t>
  </si>
  <si>
    <t>Lindeque et al., 2013.  PLoS ONE 8(11): e81327. doi:10.1371/journal.pone.0081327</t>
  </si>
  <si>
    <t>(http://www.ebi.ac.uk/ena/ data/view/PRJEB4768)</t>
  </si>
  <si>
    <t>river mouths out to L4</t>
  </si>
  <si>
    <t>Surface microplastics</t>
  </si>
  <si>
    <t>Microplastics &lt; 5 mm, microscopy and FT-IR</t>
  </si>
  <si>
    <t>14 discrete sampling points</t>
  </si>
  <si>
    <t xml:space="preserve">no data </t>
  </si>
  <si>
    <t>Three Neuston nets (100, 333 and 500mm; 0.2 m2 aperture; circular, 0.5 m ø) rigged in parallel and trawled off the beam of the boat (500 m trawl; 0.5-1.5 knots)</t>
  </si>
  <si>
    <t>Microplastic concentration m-3. Composition and colour of particles.</t>
  </si>
  <si>
    <t>Pennie Lindeque</t>
  </si>
  <si>
    <t>pkw@pml.ac.uk</t>
  </si>
  <si>
    <t>Lindeque et al., 2020. Environmental Pollution 265 (2020) 114721.</t>
  </si>
  <si>
    <t>Waiting for DOI from BODC</t>
  </si>
  <si>
    <t>Ended</t>
  </si>
  <si>
    <t xml:space="preserve">abundance ( m-3). Relative proportions of Operational Taxonomic Units (OTUs). Proportions of sequences assigned to: different kingdoms; different phyla making up at least 1% of any sample; and different orders of Arthropoda making up at least 5% of any sample. </t>
  </si>
  <si>
    <r>
      <t xml:space="preserve">abundance: no. individuals of each taxa per m-3, biomass: </t>
    </r>
    <r>
      <rPr>
        <sz val="11"/>
        <color theme="1"/>
        <rFont val="Calibri"/>
        <family val="2"/>
      </rPr>
      <t>µ</t>
    </r>
    <r>
      <rPr>
        <sz val="11"/>
        <color theme="1"/>
        <rFont val="Calibri"/>
        <family val="2"/>
        <scheme val="minor"/>
      </rPr>
      <t>gC m-3 estimated from length-mass regression</t>
    </r>
  </si>
  <si>
    <t>Column for filtering</t>
  </si>
  <si>
    <t>click here for partial match</t>
  </si>
  <si>
    <t xml:space="preserve"> Measurement: Column E </t>
  </si>
  <si>
    <t xml:space="preserve"> sampling protocol: Column J</t>
  </si>
  <si>
    <t xml:space="preserve"> analysis protocol: Column K</t>
  </si>
  <si>
    <t>click here for exact match</t>
  </si>
  <si>
    <t>click here to return to search criteria</t>
  </si>
  <si>
    <t>Measurement: Column E exact match</t>
  </si>
  <si>
    <t>Measurement: Column E partial match</t>
  </si>
  <si>
    <t>sampling protocol: Column J exact match</t>
  </si>
  <si>
    <t>sampling protocol: Column J partial match</t>
  </si>
  <si>
    <t>analysis protocol: Column K exact match</t>
  </si>
  <si>
    <t>analysis protocol: Column K partial match</t>
  </si>
  <si>
    <t>Type search term  in blue box</t>
  </si>
  <si>
    <t>Type term  in blue box to search  "sampling protocol" column J</t>
  </si>
  <si>
    <t>Type term  in blue box to search  "analysis protocol" column K</t>
  </si>
  <si>
    <t>Type term  in blue box to search  "Measurement" column E</t>
  </si>
  <si>
    <t>microscope analysis of species composition (Atkinson et al. 2015)</t>
  </si>
  <si>
    <t>Uttermohl settling technique and microscope analysis</t>
  </si>
  <si>
    <t>Live vital staining with neutral red, microscope identification of zooplankton</t>
  </si>
  <si>
    <t xml:space="preserve"> light microscope and FlowCam analysis of Oithona and microplankton</t>
  </si>
  <si>
    <t>50% of both 63 and 200 um formalin preserved for microscope analysis, and respectively 50% and 25% in ethanol for molecular 454 sequencing. 25% of 63 micron through FlowCam. Molecular analysis = genomic DNA extraction, amplification of the 18S rRNA gene (V1-V2) using Primers (SSU_F04 and SSU_R22), designed by Fonseca et al. (2010). 454 sequencing.</t>
  </si>
  <si>
    <t>Utermohl settling technique and microscope analysis</t>
  </si>
  <si>
    <t>microscope analysis of species composition, and live hauls also used for copepod feeding experiments</t>
  </si>
  <si>
    <t>Net content washed onto same size mesh, immediately wrapped in tin foil and frozen. Enzymatic digestion of organic material and characterisation of microplastics by microscope and FT-IR.</t>
  </si>
  <si>
    <t>Sampling frequency altered from 5 to 4 replicates every month in 2012 due to funding changes.</t>
  </si>
  <si>
    <t>Sampling frequency altered from every month to every other month in 2012 due to funding changes</t>
  </si>
  <si>
    <t xml:space="preserve">Sediment corer  for sampling 0.1m3 of  seabed  </t>
  </si>
  <si>
    <t>- info not available</t>
  </si>
  <si>
    <t>info not available</t>
  </si>
  <si>
    <t>ctd cast</t>
  </si>
  <si>
    <t>https://www.westernchannelobservatory.org.uk/</t>
  </si>
  <si>
    <t xml:space="preserve">link to the website </t>
  </si>
  <si>
    <t>Delta 13C and delta 15N: stable C and N isotopic measurements</t>
  </si>
  <si>
    <t>50° 02.00' N 4° 22.00' W</t>
  </si>
  <si>
    <t>50°15.483' N, 003°57.496' W</t>
  </si>
  <si>
    <t>microscope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</si>
</sst>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
    <numFmt numFmtId="165" formatCode="000"/>
  </numFmts>
  <fonts count="11" x14ac:knownFonts="1">
    <font>
      <sz val="11"/>
      <color theme="1"/>
      <name val="Calibri"/>
      <family val="2"/>
      <scheme val="minor"/>
    </font>
    <font>
      <sz val="8"/>
      <name val="Calibri"/>
      <family val="2"/>
      <scheme val="minor"/>
    </font>
    <font>
      <sz val="8"/>
      <color theme="1"/>
      <name val="Calibri"/>
      <family val="2"/>
      <scheme val="minor"/>
    </font>
    <font>
      <sz val="8"/>
      <color theme="1"/>
      <name val="Calibri"/>
      <family val="2"/>
    </font>
    <font>
      <b/>
      <sz val="11"/>
      <color theme="0"/>
      <name val="Calibri"/>
      <family val="2"/>
      <scheme val="minor"/>
    </font>
    <font>
      <b/>
      <sz val="11"/>
      <color theme="1"/>
      <name val="Calibri"/>
      <family val="2"/>
      <scheme val="minor"/>
    </font>
    <font>
      <sz val="11"/>
      <name val="Calibri"/>
      <family val="2"/>
      <scheme val="minor"/>
    </font>
    <font>
      <vertAlign val="superscript"/>
      <sz val="11"/>
      <color theme="1"/>
      <name val="Calibri"/>
      <family val="2"/>
      <scheme val="minor"/>
    </font>
    <font>
      <sz val="11"/>
      <color theme="1"/>
      <name val="Calibri"/>
      <family val="2"/>
    </font>
    <font>
      <i/>
      <sz val="11"/>
      <color theme="1"/>
      <name val="Calibri"/>
      <family val="2"/>
      <scheme val="minor"/>
    </font>
    <font>
      <u/>
      <sz val="11"/>
      <color theme="10"/>
      <name val="Calibri"/>
      <family val="2"/>
      <scheme val="minor"/>
    </font>
  </fonts>
  <fills count="5">
    <fill>
      <patternFill patternType="none"/>
    </fill>
    <fill>
      <patternFill patternType="gray125"/>
    </fill>
    <fill>
      <patternFill patternType="solid">
        <fgColor theme="9"/>
        <bgColor theme="9"/>
      </patternFill>
    </fill>
    <fill>
      <patternFill patternType="solid">
        <fgColor theme="8" tint="0.59999389629810485"/>
        <bgColor indexed="64"/>
      </patternFill>
    </fill>
    <fill>
      <patternFill patternType="solid">
        <fgColor theme="9" tint="0.79998168889431442"/>
        <bgColor indexed="64"/>
      </patternFill>
    </fill>
  </fills>
  <borders count="6">
    <border>
      <left/>
      <right/>
      <top/>
      <bottom/>
      <diagonal/>
    </border>
    <border>
      <left style="thin">
        <color theme="0" tint="-0.14996795556505021"/>
      </left>
      <right/>
      <top/>
      <bottom/>
      <diagonal/>
    </border>
    <border>
      <left/>
      <right/>
      <top style="thin">
        <color theme="9" tint="0.39997558519241921"/>
      </top>
      <bottom style="thin">
        <color theme="9" tint="0.39997558519241921"/>
      </bottom>
      <diagonal/>
    </border>
    <border>
      <left/>
      <right style="thin">
        <color theme="9" tint="0.39997558519241921"/>
      </right>
      <top style="thin">
        <color theme="9" tint="0.39997558519241921"/>
      </top>
      <bottom style="thin">
        <color theme="9" tint="0.39997558519241921"/>
      </bottom>
      <diagonal/>
    </border>
    <border>
      <left style="thin">
        <color theme="9" tint="0.39997558519241921"/>
      </left>
      <right/>
      <top style="thin">
        <color theme="9" tint="0.39997558519241921"/>
      </top>
      <bottom style="thin">
        <color theme="9" tint="0.39997558519241921"/>
      </bottom>
      <diagonal/>
    </border>
    <border>
      <left style="thick">
        <color theme="8" tint="-0.24994659260841701"/>
      </left>
      <right style="thick">
        <color theme="8" tint="-0.24994659260841701"/>
      </right>
      <top style="thick">
        <color theme="8" tint="-0.24994659260841701"/>
      </top>
      <bottom style="thick">
        <color theme="8" tint="-0.24994659260841701"/>
      </bottom>
      <diagonal/>
    </border>
  </borders>
  <cellStyleXfs count="2">
    <xf numFmtId="0" fontId="0" fillId="0" borderId="0"/>
    <xf numFmtId="0" fontId="10" fillId="0" borderId="0" applyNumberFormat="0" applyFill="0" applyBorder="0" applyAlignment="0" applyProtection="0"/>
  </cellStyleXfs>
  <cellXfs count="59">
    <xf numFmtId="0" fontId="0" fillId="0" borderId="0" xfId="0"/>
    <xf numFmtId="0" fontId="0" fillId="0" borderId="0" xfId="0" applyFill="1"/>
    <xf numFmtId="0" fontId="2" fillId="0" borderId="0" xfId="0" applyFont="1" applyAlignment="1">
      <alignment vertical="top" wrapText="1"/>
    </xf>
    <xf numFmtId="0" fontId="1" fillId="0" borderId="1" xfId="0" applyFont="1" applyBorder="1" applyAlignment="1">
      <alignment vertical="top"/>
    </xf>
    <xf numFmtId="0" fontId="2" fillId="0" borderId="0" xfId="0" applyFont="1" applyAlignment="1">
      <alignment vertical="top"/>
    </xf>
    <xf numFmtId="0" fontId="0" fillId="0" borderId="0" xfId="0" applyFill="1" applyAlignment="1">
      <alignment horizontal="center"/>
    </xf>
    <xf numFmtId="0" fontId="0" fillId="0" borderId="0" xfId="0" applyNumberFormat="1" applyFill="1" applyAlignment="1">
      <alignment horizontal="center"/>
    </xf>
    <xf numFmtId="0" fontId="0" fillId="0" borderId="0" xfId="0" applyFill="1" applyAlignment="1">
      <alignment wrapText="1"/>
    </xf>
    <xf numFmtId="0" fontId="4" fillId="0" borderId="2" xfId="0" applyFont="1" applyFill="1" applyBorder="1" applyAlignment="1">
      <alignment horizontal="center"/>
    </xf>
    <xf numFmtId="0" fontId="0" fillId="0" borderId="2" xfId="0" applyFill="1" applyBorder="1" applyAlignment="1">
      <alignment horizontal="center"/>
    </xf>
    <xf numFmtId="0" fontId="0" fillId="0" borderId="0" xfId="0" applyFill="1" applyAlignment="1"/>
    <xf numFmtId="0" fontId="0" fillId="0" borderId="2" xfId="0" applyFont="1" applyFill="1" applyBorder="1" applyAlignment="1">
      <alignment horizontal="center"/>
    </xf>
    <xf numFmtId="164" fontId="0" fillId="0" borderId="0" xfId="0" applyNumberFormat="1" applyFill="1" applyAlignment="1">
      <alignment horizontal="center"/>
    </xf>
    <xf numFmtId="165" fontId="4" fillId="0" borderId="2" xfId="0" applyNumberFormat="1" applyFont="1" applyFill="1" applyBorder="1" applyAlignment="1">
      <alignment horizontal="left"/>
    </xf>
    <xf numFmtId="165" fontId="0" fillId="0" borderId="0" xfId="0" applyNumberFormat="1" applyFill="1" applyAlignment="1">
      <alignment horizontal="left"/>
    </xf>
    <xf numFmtId="0" fontId="0" fillId="0" borderId="0" xfId="0" applyFill="1" applyAlignment="1">
      <alignment horizontal="center" wrapText="1"/>
    </xf>
    <xf numFmtId="0" fontId="5" fillId="0" borderId="2" xfId="0" applyFont="1" applyFill="1" applyBorder="1"/>
    <xf numFmtId="0" fontId="0" fillId="0" borderId="0" xfId="0" applyFont="1" applyFill="1"/>
    <xf numFmtId="0" fontId="0" fillId="0" borderId="0" xfId="0" applyFont="1" applyFill="1" applyAlignment="1">
      <alignment wrapText="1"/>
    </xf>
    <xf numFmtId="0" fontId="0" fillId="0" borderId="0" xfId="0" applyNumberFormat="1" applyFont="1" applyFill="1" applyAlignment="1">
      <alignment horizontal="center"/>
    </xf>
    <xf numFmtId="0" fontId="0" fillId="0" borderId="0" xfId="0" applyFont="1" applyFill="1" applyAlignment="1">
      <alignment horizontal="center"/>
    </xf>
    <xf numFmtId="0" fontId="2" fillId="0" borderId="1" xfId="0" applyFont="1" applyBorder="1" applyAlignment="1">
      <alignment vertical="top"/>
    </xf>
    <xf numFmtId="0" fontId="1" fillId="0" borderId="0" xfId="0" applyFont="1" applyBorder="1" applyAlignment="1">
      <alignment vertical="top"/>
    </xf>
    <xf numFmtId="0" fontId="4" fillId="2" borderId="2" xfId="0" applyFont="1" applyFill="1" applyBorder="1"/>
    <xf numFmtId="0" fontId="4" fillId="2" borderId="2" xfId="0" applyFont="1" applyFill="1" applyBorder="1" applyAlignment="1">
      <alignment horizontal="center"/>
    </xf>
    <xf numFmtId="0" fontId="4" fillId="2" borderId="2" xfId="0" applyNumberFormat="1" applyFont="1" applyFill="1" applyBorder="1" applyAlignment="1">
      <alignment horizontal="center"/>
    </xf>
    <xf numFmtId="0" fontId="4" fillId="2" borderId="2" xfId="0" applyFont="1" applyFill="1" applyBorder="1" applyAlignment="1"/>
    <xf numFmtId="0" fontId="9" fillId="0" borderId="0" xfId="0" applyFont="1" applyFill="1"/>
    <xf numFmtId="165" fontId="4" fillId="2" borderId="4" xfId="0" applyNumberFormat="1" applyFont="1" applyFill="1" applyBorder="1" applyAlignment="1">
      <alignment horizontal="left"/>
    </xf>
    <xf numFmtId="0" fontId="4" fillId="2" borderId="3" xfId="0" applyFont="1" applyFill="1" applyBorder="1" applyAlignment="1"/>
    <xf numFmtId="0" fontId="0" fillId="0" borderId="0" xfId="0" quotePrefix="1" applyFill="1" applyAlignment="1">
      <alignment horizontal="left" wrapText="1"/>
    </xf>
    <xf numFmtId="0" fontId="5" fillId="0" borderId="0" xfId="0" quotePrefix="1" applyFont="1" applyAlignment="1">
      <alignment horizontal="left"/>
    </xf>
    <xf numFmtId="0" fontId="0" fillId="0" borderId="0" xfId="0" quotePrefix="1" applyFont="1" applyAlignment="1">
      <alignment horizontal="left"/>
    </xf>
    <xf numFmtId="0" fontId="4" fillId="2" borderId="2" xfId="0" quotePrefix="1" applyFont="1" applyFill="1" applyBorder="1" applyAlignment="1">
      <alignment horizontal="left"/>
    </xf>
    <xf numFmtId="165" fontId="0" fillId="0" borderId="2" xfId="0" applyNumberFormat="1" applyFont="1" applyFill="1" applyBorder="1" applyAlignment="1">
      <alignment horizontal="center"/>
    </xf>
    <xf numFmtId="0" fontId="0" fillId="0" borderId="2" xfId="0" applyNumberFormat="1" applyFont="1" applyFill="1" applyBorder="1" applyAlignment="1">
      <alignment horizontal="center"/>
    </xf>
    <xf numFmtId="0" fontId="0" fillId="0" borderId="0" xfId="0" applyFont="1" applyFill="1" applyAlignment="1">
      <alignment horizontal="center" wrapText="1"/>
    </xf>
    <xf numFmtId="0" fontId="0" fillId="0" borderId="0" xfId="0" applyAlignment="1">
      <alignment horizontal="center"/>
    </xf>
    <xf numFmtId="0" fontId="6" fillId="0" borderId="0" xfId="0" applyFont="1" applyAlignment="1">
      <alignment horizontal="left" vertical="top" wrapText="1"/>
    </xf>
    <xf numFmtId="0" fontId="6" fillId="0" borderId="0" xfId="0" applyFont="1" applyFill="1" applyAlignment="1">
      <alignment wrapText="1"/>
    </xf>
    <xf numFmtId="0" fontId="0" fillId="0" borderId="0" xfId="0" applyAlignment="1"/>
    <xf numFmtId="0" fontId="0" fillId="0" borderId="0" xfId="0" applyAlignment="1">
      <alignment wrapText="1"/>
    </xf>
    <xf numFmtId="165" fontId="4" fillId="2" borderId="4" xfId="0" applyNumberFormat="1" applyFont="1" applyFill="1" applyBorder="1" applyAlignment="1">
      <alignment horizontal="left" wrapText="1"/>
    </xf>
    <xf numFmtId="0" fontId="4" fillId="2" borderId="2" xfId="0" applyFont="1" applyFill="1" applyBorder="1" applyAlignment="1">
      <alignment wrapText="1"/>
    </xf>
    <xf numFmtId="0" fontId="10" fillId="0" borderId="0" xfId="1" applyAlignment="1">
      <alignment horizontal="center"/>
    </xf>
    <xf numFmtId="165" fontId="4" fillId="2" borderId="4" xfId="0" applyNumberFormat="1" applyFont="1" applyFill="1" applyBorder="1" applyAlignment="1">
      <alignment horizontal="center"/>
    </xf>
    <xf numFmtId="0" fontId="0" fillId="0" borderId="0" xfId="0" applyAlignment="1">
      <alignment horizontal="center" wrapText="1"/>
    </xf>
    <xf numFmtId="165" fontId="4" fillId="2" borderId="4" xfId="0" applyNumberFormat="1" applyFont="1" applyFill="1" applyBorder="1" applyAlignment="1">
      <alignment horizontal="center" wrapText="1"/>
    </xf>
    <xf numFmtId="0" fontId="4" fillId="2" borderId="2" xfId="0" applyFont="1" applyFill="1" applyBorder="1" applyAlignment="1">
      <alignment horizontal="center" wrapText="1"/>
    </xf>
    <xf numFmtId="0" fontId="2" fillId="0" borderId="1" xfId="0" applyNumberFormat="1" applyFont="1" applyBorder="1" applyAlignment="1">
      <alignment vertical="top"/>
    </xf>
    <xf numFmtId="0" fontId="10" fillId="4" borderId="0" xfId="1" applyFill="1"/>
    <xf numFmtId="0" fontId="2" fillId="4" borderId="0" xfId="0" applyFont="1" applyFill="1" applyAlignment="1">
      <alignment vertical="top" wrapText="1"/>
    </xf>
    <xf numFmtId="0" fontId="2" fillId="0" borderId="0" xfId="0" quotePrefix="1" applyFont="1" applyAlignment="1">
      <alignment horizontal="left" vertical="top" wrapText="1"/>
    </xf>
    <xf numFmtId="0" fontId="2" fillId="0" borderId="0" xfId="0" quotePrefix="1" applyFont="1" applyAlignment="1">
      <alignment horizontal="left" vertical="top"/>
    </xf>
    <xf numFmtId="0" fontId="6" fillId="3" borderId="5" xfId="0" quotePrefix="1" applyFont="1" applyFill="1" applyBorder="1" applyAlignment="1" applyProtection="1">
      <alignment horizontal="left" wrapText="1"/>
      <protection locked="0"/>
    </xf>
    <xf numFmtId="0" fontId="10" fillId="0" borderId="0" xfId="1" applyFill="1" applyProtection="1">
      <protection locked="0"/>
    </xf>
    <xf numFmtId="0" fontId="0" fillId="0" borderId="0" xfId="0" applyProtection="1">
      <protection locked="0"/>
    </xf>
    <xf numFmtId="0" fontId="6" fillId="3" borderId="5" xfId="0" applyFont="1" applyFill="1" applyBorder="1" applyAlignment="1" applyProtection="1">
      <alignment wrapText="1"/>
      <protection locked="0"/>
    </xf>
    <xf numFmtId="0" fontId="1" fillId="0" borderId="0" xfId="0" quotePrefix="1" applyFont="1" applyBorder="1" applyAlignment="1">
      <alignment horizontal="left" vertical="top"/>
    </xf>
  </cellXfs>
  <cellStyles count="2">
    <cellStyle name="Hyperlink" xfId="1" builtinId="8"/>
    <cellStyle name="Normal" xfId="0" builtinId="0"/>
  </cellStyles>
  <dxfs count="29">
    <dxf>
      <fill>
        <patternFill patternType="none">
          <fgColor indexed="64"/>
          <bgColor auto="1"/>
        </patternFill>
      </fill>
    </dxf>
    <dxf>
      <font>
        <strike val="0"/>
        <outline val="0"/>
        <shadow val="0"/>
        <u val="none"/>
        <vertAlign val="baseline"/>
        <sz val="11"/>
        <color auto="1"/>
        <name val="Calibri"/>
        <family val="2"/>
        <scheme val="minor"/>
      </font>
      <fill>
        <patternFill patternType="none">
          <fgColor indexed="64"/>
          <bgColor auto="1"/>
        </patternFill>
      </fill>
      <alignment textRotation="0" wrapText="1" indent="0"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fill>
        <patternFill patternType="none">
          <fgColor indexed="64"/>
          <bgColor auto="1"/>
        </patternFill>
      </fill>
      <alignment horizontal="general" vertical="bottom" textRotation="0" wrapText="1" indent="0" justifyLastLine="0" shrinkToFit="0" readingOrder="0"/>
    </dxf>
    <dxf>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alignment horizontal="center" vertical="bottom" textRotation="0" wrapText="0" indent="0" justifyLastLine="0" shrinkToFit="0" readingOrder="0"/>
    </dxf>
    <dxf>
      <numFmt numFmtId="0" formatCode="General"/>
      <fill>
        <patternFill patternType="none">
          <fgColor indexed="64"/>
          <bgColor auto="1"/>
        </patternFill>
      </fill>
      <alignment horizontal="center" vertical="bottom" textRotation="0" wrapText="0" indent="0" justifyLastLine="0" shrinkToFit="0" readingOrder="0"/>
    </dxf>
    <dxf>
      <alignment horizontal="general" vertical="bottom" textRotation="0" wrapText="1" indent="0" justifyLastLine="0" shrinkToFit="0" readingOrder="0"/>
    </dxf>
    <dxf>
      <numFmt numFmtId="0" formatCode="General"/>
      <fill>
        <patternFill patternType="none">
          <fgColor indexed="64"/>
          <bgColor indexed="65"/>
        </patternFill>
      </fill>
      <alignment horizontal="center" vertical="bottom" textRotation="0" wrapText="0" indent="0" justifyLastLine="0" shrinkToFit="0" readingOrder="0"/>
    </dxf>
    <dxf>
      <alignment horizontal="center" vertical="bottom" textRotation="0" wrapText="0" indent="0" justifyLastLine="0" shrinkToFit="0" readingOrder="0"/>
    </dxf>
    <dxf>
      <numFmt numFmtId="0" formatCode="General"/>
      <fill>
        <patternFill patternType="none">
          <fgColor indexed="64"/>
          <bgColor auto="1"/>
        </patternFill>
      </fill>
      <alignment horizontal="center" vertical="bottom" textRotation="0" wrapText="0"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center"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numFmt numFmtId="0" formatCode="General"/>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center" vertical="bottom" textRotation="0" wrapText="0" indent="0" justifyLastLine="0" shrinkToFit="0" readingOrder="0"/>
      <border diagonalUp="0" diagonalDown="0" outline="0">
        <left/>
        <right/>
        <top style="thin">
          <color theme="9" tint="0.39997558519241921"/>
        </top>
        <bottom style="thin">
          <color theme="9" tint="0.39997558519241921"/>
        </bottom>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center" vertical="bottom" textRotation="0" wrapText="0" indent="0" justifyLastLine="0" shrinkToFit="0" readingOrder="0"/>
      <border diagonalUp="0" diagonalDown="0" outline="0">
        <left/>
        <right/>
        <top style="thin">
          <color theme="9" tint="0.39997558519241921"/>
        </top>
        <bottom style="thin">
          <color theme="9" tint="0.39997558519241921"/>
        </bottom>
      </border>
    </dxf>
    <dxf>
      <font>
        <b val="0"/>
        <i val="0"/>
        <strike val="0"/>
        <condense val="0"/>
        <extend val="0"/>
        <outline val="0"/>
        <shadow val="0"/>
        <u val="none"/>
        <vertAlign val="baseline"/>
        <sz val="11"/>
        <color theme="1"/>
        <name val="Calibri"/>
        <family val="2"/>
        <scheme val="minor"/>
      </font>
      <numFmt numFmtId="165" formatCode="000"/>
      <fill>
        <patternFill patternType="none">
          <fgColor indexed="64"/>
          <bgColor indexed="65"/>
        </patternFill>
      </fill>
      <alignment horizontal="center" vertical="bottom" textRotation="0" wrapText="0" indent="0" justifyLastLine="0" shrinkToFit="0" readingOrder="0"/>
      <border diagonalUp="0" diagonalDown="0" outline="0">
        <left/>
        <right/>
        <top style="thin">
          <color theme="9" tint="0.39997558519241921"/>
        </top>
        <bottom style="thin">
          <color theme="9" tint="0.39997558519241921"/>
        </bottom>
      </border>
    </dxf>
    <dxf>
      <fill>
        <patternFill patternType="none">
          <fgColor indexed="64"/>
          <bgColor auto="1"/>
        </patternFill>
      </fill>
    </dxf>
    <dxf>
      <fill>
        <patternFill patternType="none">
          <fgColor indexed="64"/>
          <bgColor auto="1"/>
        </patternFill>
      </fill>
    </dxf>
  </dxfs>
  <tableStyles count="0" defaultTableStyle="TableStyleMedium2" defaultPivotStyle="PivotStyleLight16"/>
  <colors>
    <mruColors>
      <color rgb="FFFFFF99"/>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connections" Target="connections.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213360</xdr:colOff>
          <xdr:row>0</xdr:row>
          <xdr:rowOff>152400</xdr:rowOff>
        </xdr:from>
        <xdr:to>
          <xdr:col>9</xdr:col>
          <xdr:colOff>472440</xdr:colOff>
          <xdr:row>44</xdr:row>
          <xdr:rowOff>30480</xdr:rowOff>
        </xdr:to>
        <xdr:sp macro="" textlink="">
          <xdr:nvSpPr>
            <xdr:cNvPr id="4101" name="Object 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76200</xdr:colOff>
      <xdr:row>2</xdr:row>
      <xdr:rowOff>53340</xdr:rowOff>
    </xdr:from>
    <xdr:to>
      <xdr:col>2</xdr:col>
      <xdr:colOff>579120</xdr:colOff>
      <xdr:row>2</xdr:row>
      <xdr:rowOff>160020</xdr:rowOff>
    </xdr:to>
    <xdr:sp macro="" textlink="">
      <xdr:nvSpPr>
        <xdr:cNvPr id="2" name="Arrow: Left 1">
          <a:extLst>
            <a:ext uri="{FF2B5EF4-FFF2-40B4-BE49-F238E27FC236}">
              <a16:creationId xmlns:a16="http://schemas.microsoft.com/office/drawing/2014/main" id="{00000000-0008-0000-0200-000002000000}"/>
            </a:ext>
          </a:extLst>
        </xdr:cNvPr>
        <xdr:cNvSpPr/>
      </xdr:nvSpPr>
      <xdr:spPr>
        <a:xfrm>
          <a:off x="3977640" y="426720"/>
          <a:ext cx="502920" cy="10668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2</xdr:col>
      <xdr:colOff>45720</xdr:colOff>
      <xdr:row>6</xdr:row>
      <xdr:rowOff>53340</xdr:rowOff>
    </xdr:from>
    <xdr:to>
      <xdr:col>2</xdr:col>
      <xdr:colOff>548640</xdr:colOff>
      <xdr:row>6</xdr:row>
      <xdr:rowOff>160020</xdr:rowOff>
    </xdr:to>
    <xdr:sp macro="" textlink="">
      <xdr:nvSpPr>
        <xdr:cNvPr id="3" name="Arrow: Left 2">
          <a:extLst>
            <a:ext uri="{FF2B5EF4-FFF2-40B4-BE49-F238E27FC236}">
              <a16:creationId xmlns:a16="http://schemas.microsoft.com/office/drawing/2014/main" id="{00000000-0008-0000-0200-000003000000}"/>
            </a:ext>
          </a:extLst>
        </xdr:cNvPr>
        <xdr:cNvSpPr/>
      </xdr:nvSpPr>
      <xdr:spPr>
        <a:xfrm>
          <a:off x="3947160" y="1188720"/>
          <a:ext cx="502920" cy="10668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2</xdr:col>
      <xdr:colOff>60960</xdr:colOff>
      <xdr:row>10</xdr:row>
      <xdr:rowOff>30480</xdr:rowOff>
    </xdr:from>
    <xdr:to>
      <xdr:col>2</xdr:col>
      <xdr:colOff>563880</xdr:colOff>
      <xdr:row>10</xdr:row>
      <xdr:rowOff>137160</xdr:rowOff>
    </xdr:to>
    <xdr:sp macro="" textlink="">
      <xdr:nvSpPr>
        <xdr:cNvPr id="4" name="Arrow: Left 3">
          <a:extLst>
            <a:ext uri="{FF2B5EF4-FFF2-40B4-BE49-F238E27FC236}">
              <a16:creationId xmlns:a16="http://schemas.microsoft.com/office/drawing/2014/main" id="{00000000-0008-0000-0200-000004000000}"/>
            </a:ext>
          </a:extLst>
        </xdr:cNvPr>
        <xdr:cNvSpPr/>
      </xdr:nvSpPr>
      <xdr:spPr>
        <a:xfrm>
          <a:off x="3962400" y="1927860"/>
          <a:ext cx="502920" cy="10668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563880</xdr:colOff>
      <xdr:row>0</xdr:row>
      <xdr:rowOff>144780</xdr:rowOff>
    </xdr:from>
    <xdr:to>
      <xdr:col>7</xdr:col>
      <xdr:colOff>243840</xdr:colOff>
      <xdr:row>22</xdr:row>
      <xdr:rowOff>253448</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6797040" y="144780"/>
          <a:ext cx="2727960" cy="4749248"/>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3" xr16:uid="{B64366DD-6102-4FEB-A5CF-06C9D11E1357}" autoFormatId="16" applyNumberFormats="0" applyBorderFormats="0" applyFontFormats="0" applyPatternFormats="0" applyAlignmentFormats="0" applyWidthHeightFormats="0">
  <queryTableRefresh nextId="37" unboundColumnsLeft="4">
    <queryTableFields count="19">
      <queryTableField id="35" dataBound="0" tableColumnId="18"/>
      <queryTableField id="33" dataBound="0" tableColumnId="1"/>
      <queryTableField id="32" dataBound="0" tableColumnId="5"/>
      <queryTableField id="19" dataBound="0" tableColumnId="19"/>
      <queryTableField id="2" name="Measurements" tableColumnId="2"/>
      <queryTableField id="22" dataBound="0" tableColumnId="20"/>
      <queryTableField id="10" name="When sampling started" tableColumnId="10"/>
      <queryTableField id="20" dataBound="0" tableColumnId="17"/>
      <queryTableField id="7" name="Depth metres" tableColumnId="7"/>
      <queryTableField id="3" name="Sampling protocol" tableColumnId="3"/>
      <queryTableField id="4" name="Analysis protocol" tableColumnId="4"/>
      <queryTableField id="6" name="Units" tableColumnId="6"/>
      <queryTableField id="8" name="Number of samples collected per visit" tableColumnId="8"/>
      <queryTableField id="11" name="Contact " tableColumnId="11"/>
      <queryTableField id="12" name="Email" tableColumnId="12"/>
      <queryTableField id="13" name="Institute" tableColumnId="13"/>
      <queryTableField id="14" name="Key reference: See publication list" tableColumnId="14"/>
      <queryTableField id="15" name="doi link to data otherwise to the paper or where data stored" tableColumnId="15"/>
      <queryTableField id="16" name="Notes / comments" tableColumnId="16"/>
    </queryTableFields>
    <queryTableDeletedFields count="4">
      <deletedField name="Name"/>
      <deletedField name="Location"/>
      <deletedField name="Collection method"/>
      <deletedField name="Frequency"/>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11096DB-6D3B-4E45-BC7F-B28BF146BA5F}" name="WCO_data" displayName="WCO_data" ref="A1:S184" tableType="queryTable" totalsRowShown="0" headerRowDxfId="28" dataDxfId="27">
  <autoFilter ref="A1:S184" xr:uid="{699760D5-B1DE-4650-91BD-212F146FB7EE}"/>
  <tableColumns count="19">
    <tableColumn id="18" xr3:uid="{67BD7165-2A0C-4E37-B8C0-F05D1C3F23EE}" uniqueName="18" name="Record identifier" queryTableFieldId="35" dataDxfId="26"/>
    <tableColumn id="1" xr3:uid="{D3DC81E9-4D05-43EB-AC90-394C04B84913}" uniqueName="1" name="Location" queryTableFieldId="33" dataDxfId="25"/>
    <tableColumn id="5" xr3:uid="{5D56CDB5-850A-444E-B8CC-5346B6D0794A}" uniqueName="5" name="Collection method" queryTableFieldId="32" dataDxfId="24"/>
    <tableColumn id="19" xr3:uid="{0987C7EB-1B5A-4BC9-B982-85A4B3AEA29F}" uniqueName="19" name="Measurement type" queryTableFieldId="19" dataDxfId="23"/>
    <tableColumn id="2" xr3:uid="{7394FA99-8990-4027-BBE6-68F3B41AD501}" uniqueName="2" name="Measurements" queryTableFieldId="2" dataDxfId="22" totalsRowDxfId="21"/>
    <tableColumn id="20" xr3:uid="{A498E59E-C45D-4F92-9FD3-6373EAD277C1}" uniqueName="20" name="Frequency of sampling" queryTableFieldId="22" dataDxfId="20" totalsRowDxfId="19"/>
    <tableColumn id="10" xr3:uid="{CBC662D0-6D57-4E01-9178-62B2603A1DBF}" uniqueName="10" name="When sampling started" queryTableFieldId="10" dataDxfId="18" totalsRowDxfId="17"/>
    <tableColumn id="17" xr3:uid="{C543B8C1-EB32-43D9-9B95-6DDA64FE28D4}" uniqueName="17" name="Sampling status" queryTableFieldId="20" dataDxfId="16" totalsRowDxfId="15"/>
    <tableColumn id="7" xr3:uid="{D6B162B7-25D7-4E50-A1E4-9C65185B9BAE}" uniqueName="7" name="Depth metres" queryTableFieldId="7" dataDxfId="14" totalsRowDxfId="13"/>
    <tableColumn id="3" xr3:uid="{D92F82BC-0577-4945-BCC4-CB0B32AA391C}" uniqueName="3" name="Sampling protocol" queryTableFieldId="3" dataDxfId="12" totalsRowDxfId="11"/>
    <tableColumn id="4" xr3:uid="{437603E0-F430-4CEE-8DEE-978EFA5E6E2C}" uniqueName="4" name="Analysis protocol" queryTableFieldId="4" dataDxfId="10" totalsRowDxfId="9"/>
    <tableColumn id="6" xr3:uid="{3243034B-4464-4589-8400-D72A0FF9BEBD}" uniqueName="6" name="Units" queryTableFieldId="6" dataDxfId="8"/>
    <tableColumn id="8" xr3:uid="{D4A90A91-CD70-49EC-A417-C705DA716193}" uniqueName="8" name="Number of samples collected per visit" queryTableFieldId="8" dataDxfId="7" totalsRowDxfId="6"/>
    <tableColumn id="11" xr3:uid="{02343E25-5685-4151-9BA9-C4E30E8856F4}" uniqueName="11" name="Contact " queryTableFieldId="11" dataDxfId="5"/>
    <tableColumn id="12" xr3:uid="{B31055F6-F231-4BD3-87C0-EAD71469D309}" uniqueName="12" name="Email" queryTableFieldId="12" dataDxfId="4"/>
    <tableColumn id="13" xr3:uid="{E242C096-D27D-44B4-9E66-42569973301C}" uniqueName="13" name="Institute" queryTableFieldId="13" dataDxfId="3"/>
    <tableColumn id="14" xr3:uid="{18CB114B-7FDA-4C8B-B92E-59B496019A20}" uniqueName="14" name="Key reference: See publication list" queryTableFieldId="14" dataDxfId="2"/>
    <tableColumn id="15" xr3:uid="{1AE45118-CDFF-4197-98D1-69F5AC859A81}" uniqueName="15" name="doi link to data otherwise to the paper or where data stored" queryTableFieldId="15" dataDxfId="1"/>
    <tableColumn id="16" xr3:uid="{2B0B68F0-B11A-45EC-BBF2-899BC417957D}" uniqueName="16" name="Notes / comments" queryTableFieldId="16"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hyperlink" Target="https://www.westernchannelobservatory.org.uk/"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25A6B5-9217-4AD5-9E6A-56EE5C44FB0C}">
  <dimension ref="A1"/>
  <sheetViews>
    <sheetView tabSelected="1" zoomScaleNormal="100" workbookViewId="0"/>
  </sheetViews>
  <sheetFormatPr defaultRowHeight="14.4" x14ac:dyDescent="0.3"/>
  <sheetData/>
  <sheetProtection algorithmName="SHA-512" hashValue="uZO2u+phxw1981WWaYSojX8lMsXLRhm/tjeO5ouXOb9/ulA9P0se0HZWG2SjOK8n/KXp9A0rZc+p8BoP4zvECA==" saltValue="OM0j0cbRiOnoekLTTACuxw==" spinCount="100000" sheet="1" objects="1" scenarios="1"/>
  <pageMargins left="0.7" right="0.7" top="0.75" bottom="0.75" header="0.3" footer="0.3"/>
  <pageSetup paperSize="9" orientation="portrait" r:id="rId1"/>
  <drawing r:id="rId2"/>
  <legacyDrawing r:id="rId3"/>
  <oleObjects>
    <mc:AlternateContent xmlns:mc="http://schemas.openxmlformats.org/markup-compatibility/2006">
      <mc:Choice Requires="x14">
        <oleObject progId="Document" shapeId="4101" r:id="rId4">
          <objectPr defaultSize="0" r:id="rId5">
            <anchor moveWithCells="1">
              <from>
                <xdr:col>0</xdr:col>
                <xdr:colOff>213360</xdr:colOff>
                <xdr:row>0</xdr:row>
                <xdr:rowOff>152400</xdr:rowOff>
              </from>
              <to>
                <xdr:col>9</xdr:col>
                <xdr:colOff>472440</xdr:colOff>
                <xdr:row>44</xdr:row>
                <xdr:rowOff>30480</xdr:rowOff>
              </to>
            </anchor>
          </objectPr>
        </oleObject>
      </mc:Choice>
      <mc:Fallback>
        <oleObject progId="Document" shapeId="410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B4F4EB-B31F-4A5E-8F76-3B4E2CC76A63}">
  <dimension ref="A1:S184"/>
  <sheetViews>
    <sheetView zoomScale="60" zoomScaleNormal="60" workbookViewId="0">
      <selection activeCell="A2" sqref="A2"/>
    </sheetView>
  </sheetViews>
  <sheetFormatPr defaultRowHeight="14.4" x14ac:dyDescent="0.3"/>
  <cols>
    <col min="1" max="1" width="24" style="14" customWidth="1"/>
    <col min="2" max="2" width="30.5546875" style="17" customWidth="1"/>
    <col min="3" max="3" width="39.33203125" customWidth="1"/>
    <col min="4" max="4" width="44" style="5" customWidth="1"/>
    <col min="5" max="5" width="77.88671875" style="7" customWidth="1"/>
    <col min="6" max="6" width="32.21875" style="15" customWidth="1"/>
    <col min="7" max="7" width="33.33203125" style="1" customWidth="1"/>
    <col min="8" max="8" width="43.109375" style="37" customWidth="1"/>
    <col min="9" max="9" width="32.88671875" style="1" customWidth="1"/>
    <col min="10" max="10" width="73.88671875" style="7" customWidth="1"/>
    <col min="11" max="11" width="101.44140625" style="15" customWidth="1"/>
    <col min="12" max="12" width="72.21875" style="15" customWidth="1"/>
    <col min="13" max="13" width="51.109375" style="5" customWidth="1"/>
    <col min="14" max="14" width="36.88671875" style="7" customWidth="1"/>
    <col min="15" max="15" width="49.88671875" style="1" customWidth="1"/>
    <col min="16" max="16" width="15.88671875" style="5" customWidth="1"/>
    <col min="17" max="17" width="59.88671875" style="39" customWidth="1"/>
    <col min="18" max="18" width="113.33203125" style="39" customWidth="1"/>
    <col min="19" max="19" width="126.88671875" style="1" customWidth="1"/>
    <col min="20" max="16384" width="8.88671875" style="1"/>
  </cols>
  <sheetData>
    <row r="1" spans="1:19" x14ac:dyDescent="0.3">
      <c r="A1" s="13" t="s">
        <v>577</v>
      </c>
      <c r="B1" s="16" t="s">
        <v>438</v>
      </c>
      <c r="C1" s="8" t="s">
        <v>11</v>
      </c>
      <c r="D1" s="5" t="s">
        <v>544</v>
      </c>
      <c r="E1" s="7" t="s">
        <v>8</v>
      </c>
      <c r="F1" s="15" t="s">
        <v>575</v>
      </c>
      <c r="G1" s="6" t="s">
        <v>15</v>
      </c>
      <c r="H1" s="5" t="s">
        <v>576</v>
      </c>
      <c r="I1" s="5" t="s">
        <v>13</v>
      </c>
      <c r="J1" s="7" t="s">
        <v>9</v>
      </c>
      <c r="K1" s="7" t="s">
        <v>10</v>
      </c>
      <c r="L1" s="5" t="s">
        <v>12</v>
      </c>
      <c r="M1" s="5" t="s">
        <v>14</v>
      </c>
      <c r="N1" s="7" t="s">
        <v>16</v>
      </c>
      <c r="O1" s="1" t="s">
        <v>17</v>
      </c>
      <c r="P1" s="5" t="s">
        <v>18</v>
      </c>
      <c r="Q1" s="7" t="s">
        <v>19</v>
      </c>
      <c r="R1" s="7" t="s">
        <v>20</v>
      </c>
      <c r="S1" s="1" t="s">
        <v>21</v>
      </c>
    </row>
    <row r="2" spans="1:19" ht="28.8" x14ac:dyDescent="0.3">
      <c r="A2" s="34">
        <v>1</v>
      </c>
      <c r="B2" s="11" t="s">
        <v>439</v>
      </c>
      <c r="C2" s="9" t="s">
        <v>22</v>
      </c>
      <c r="D2" s="6" t="s">
        <v>508</v>
      </c>
      <c r="E2" s="7" t="s">
        <v>558</v>
      </c>
      <c r="F2" s="15" t="s">
        <v>522</v>
      </c>
      <c r="G2" s="5">
        <v>1988</v>
      </c>
      <c r="H2" s="5" t="s">
        <v>523</v>
      </c>
      <c r="I2" s="5" t="s">
        <v>23</v>
      </c>
      <c r="J2" s="7" t="s">
        <v>559</v>
      </c>
      <c r="K2" s="7" t="s">
        <v>760</v>
      </c>
      <c r="L2" s="15" t="s">
        <v>742</v>
      </c>
      <c r="M2" s="5" t="s">
        <v>87</v>
      </c>
      <c r="N2" s="7" t="s">
        <v>459</v>
      </c>
      <c r="O2" s="1" t="s">
        <v>24</v>
      </c>
      <c r="P2" s="5" t="s">
        <v>6</v>
      </c>
      <c r="Q2" s="38" t="s">
        <v>664</v>
      </c>
      <c r="R2" s="38" t="s">
        <v>674</v>
      </c>
      <c r="S2" s="10" t="s">
        <v>771</v>
      </c>
    </row>
    <row r="3" spans="1:19" s="10" customFormat="1" ht="43.2" x14ac:dyDescent="0.3">
      <c r="A3" s="34">
        <v>2</v>
      </c>
      <c r="B3" s="11" t="s">
        <v>439</v>
      </c>
      <c r="C3" s="11" t="s">
        <v>579</v>
      </c>
      <c r="D3" s="6" t="s">
        <v>521</v>
      </c>
      <c r="E3" s="30" t="s">
        <v>25</v>
      </c>
      <c r="F3" s="15" t="s">
        <v>522</v>
      </c>
      <c r="G3" s="6">
        <v>1992</v>
      </c>
      <c r="H3" s="5" t="s">
        <v>523</v>
      </c>
      <c r="I3" s="5" t="s">
        <v>29</v>
      </c>
      <c r="J3" s="7" t="s">
        <v>504</v>
      </c>
      <c r="K3" s="7" t="s">
        <v>26</v>
      </c>
      <c r="L3" s="15" t="s">
        <v>28</v>
      </c>
      <c r="M3" s="5" t="s">
        <v>30</v>
      </c>
      <c r="N3" s="7" t="s">
        <v>31</v>
      </c>
      <c r="O3" s="10" t="s">
        <v>32</v>
      </c>
      <c r="P3" s="5" t="s">
        <v>6</v>
      </c>
      <c r="Q3" s="38" t="s">
        <v>665</v>
      </c>
      <c r="R3" s="38" t="s">
        <v>675</v>
      </c>
      <c r="S3" s="10" t="s">
        <v>771</v>
      </c>
    </row>
    <row r="4" spans="1:19" x14ac:dyDescent="0.3">
      <c r="A4" s="34">
        <v>3</v>
      </c>
      <c r="B4" s="11" t="s">
        <v>439</v>
      </c>
      <c r="C4" s="11" t="s">
        <v>579</v>
      </c>
      <c r="D4" s="6" t="s">
        <v>508</v>
      </c>
      <c r="E4" s="7" t="s">
        <v>33</v>
      </c>
      <c r="F4" s="15" t="s">
        <v>522</v>
      </c>
      <c r="G4" s="6">
        <v>1992</v>
      </c>
      <c r="H4" s="5" t="s">
        <v>523</v>
      </c>
      <c r="I4" s="5">
        <v>10</v>
      </c>
      <c r="J4" s="7" t="s">
        <v>34</v>
      </c>
      <c r="K4" s="7" t="s">
        <v>761</v>
      </c>
      <c r="L4" s="15" t="s">
        <v>35</v>
      </c>
      <c r="M4" s="5" t="s">
        <v>36</v>
      </c>
      <c r="N4" s="7" t="s">
        <v>37</v>
      </c>
      <c r="O4" s="1" t="s">
        <v>38</v>
      </c>
      <c r="P4" s="5" t="s">
        <v>6</v>
      </c>
      <c r="Q4" s="39" t="s">
        <v>39</v>
      </c>
      <c r="R4" s="39" t="s">
        <v>771</v>
      </c>
      <c r="S4" s="1" t="s">
        <v>771</v>
      </c>
    </row>
    <row r="5" spans="1:19" ht="28.8" x14ac:dyDescent="0.3">
      <c r="A5" s="34">
        <v>4</v>
      </c>
      <c r="B5" s="11" t="s">
        <v>439</v>
      </c>
      <c r="C5" s="11" t="s">
        <v>22</v>
      </c>
      <c r="D5" s="6" t="s">
        <v>508</v>
      </c>
      <c r="E5" s="7" t="s">
        <v>444</v>
      </c>
      <c r="F5" s="15" t="s">
        <v>522</v>
      </c>
      <c r="G5" s="6">
        <v>1992</v>
      </c>
      <c r="H5" s="5" t="s">
        <v>523</v>
      </c>
      <c r="I5" s="5" t="s">
        <v>41</v>
      </c>
      <c r="J5" s="7" t="s">
        <v>445</v>
      </c>
      <c r="K5" s="7" t="s">
        <v>446</v>
      </c>
      <c r="L5" s="15" t="s">
        <v>40</v>
      </c>
      <c r="M5" s="5" t="s">
        <v>42</v>
      </c>
      <c r="N5" s="7" t="s">
        <v>459</v>
      </c>
      <c r="O5" s="1" t="s">
        <v>24</v>
      </c>
      <c r="P5" s="5" t="s">
        <v>6</v>
      </c>
      <c r="Q5" s="39" t="s">
        <v>43</v>
      </c>
      <c r="R5" s="41" t="s">
        <v>680</v>
      </c>
      <c r="S5" s="1" t="s">
        <v>771</v>
      </c>
    </row>
    <row r="6" spans="1:19" x14ac:dyDescent="0.3">
      <c r="A6" s="34">
        <v>5</v>
      </c>
      <c r="B6" s="11" t="s">
        <v>439</v>
      </c>
      <c r="C6" s="11" t="s">
        <v>579</v>
      </c>
      <c r="D6" s="6" t="s">
        <v>521</v>
      </c>
      <c r="E6" s="7" t="s">
        <v>587</v>
      </c>
      <c r="F6" s="15" t="s">
        <v>522</v>
      </c>
      <c r="G6" s="6">
        <v>1998</v>
      </c>
      <c r="H6" s="5" t="s">
        <v>524</v>
      </c>
      <c r="I6" s="5" t="s">
        <v>29</v>
      </c>
      <c r="J6" s="7" t="s">
        <v>206</v>
      </c>
      <c r="K6" s="7" t="s">
        <v>44</v>
      </c>
      <c r="L6" s="15" t="s">
        <v>45</v>
      </c>
      <c r="M6" s="5" t="s">
        <v>182</v>
      </c>
      <c r="N6" s="7" t="s">
        <v>46</v>
      </c>
      <c r="O6" s="1" t="s">
        <v>47</v>
      </c>
      <c r="P6" s="5" t="s">
        <v>6</v>
      </c>
      <c r="Q6" s="38" t="s">
        <v>666</v>
      </c>
      <c r="R6" s="39" t="s">
        <v>771</v>
      </c>
      <c r="S6" s="1" t="s">
        <v>771</v>
      </c>
    </row>
    <row r="7" spans="1:19" x14ac:dyDescent="0.3">
      <c r="A7" s="34">
        <v>6</v>
      </c>
      <c r="B7" s="11" t="s">
        <v>439</v>
      </c>
      <c r="C7" s="11" t="s">
        <v>579</v>
      </c>
      <c r="D7" s="6" t="s">
        <v>508</v>
      </c>
      <c r="E7" s="7" t="s">
        <v>48</v>
      </c>
      <c r="F7" s="15" t="s">
        <v>522</v>
      </c>
      <c r="G7" s="6">
        <v>2007</v>
      </c>
      <c r="H7" s="5" t="s">
        <v>523</v>
      </c>
      <c r="I7" s="5" t="s">
        <v>29</v>
      </c>
      <c r="J7" s="7" t="s">
        <v>206</v>
      </c>
      <c r="K7" s="7" t="s">
        <v>49</v>
      </c>
      <c r="L7" s="15" t="s">
        <v>452</v>
      </c>
      <c r="M7" s="5" t="s">
        <v>182</v>
      </c>
      <c r="N7" s="7" t="s">
        <v>50</v>
      </c>
      <c r="O7" s="1" t="s">
        <v>51</v>
      </c>
      <c r="P7" s="5" t="s">
        <v>6</v>
      </c>
      <c r="Q7" s="39" t="s">
        <v>52</v>
      </c>
      <c r="R7" s="39" t="s">
        <v>53</v>
      </c>
      <c r="S7" s="1" t="s">
        <v>771</v>
      </c>
    </row>
    <row r="8" spans="1:19" x14ac:dyDescent="0.3">
      <c r="A8" s="34">
        <v>7</v>
      </c>
      <c r="B8" s="11" t="s">
        <v>439</v>
      </c>
      <c r="C8" s="11" t="s">
        <v>579</v>
      </c>
      <c r="D8" s="6" t="s">
        <v>521</v>
      </c>
      <c r="E8" s="7" t="s">
        <v>54</v>
      </c>
      <c r="F8" s="15" t="s">
        <v>522</v>
      </c>
      <c r="G8" s="6">
        <v>2009</v>
      </c>
      <c r="H8" s="5" t="s">
        <v>696</v>
      </c>
      <c r="I8" s="5" t="s">
        <v>29</v>
      </c>
      <c r="J8" s="7" t="s">
        <v>55</v>
      </c>
      <c r="K8" s="7" t="s">
        <v>56</v>
      </c>
      <c r="L8" s="15" t="s">
        <v>57</v>
      </c>
      <c r="M8" s="5" t="s">
        <v>182</v>
      </c>
      <c r="N8" s="7" t="s">
        <v>58</v>
      </c>
      <c r="O8" s="1" t="s">
        <v>59</v>
      </c>
      <c r="P8" s="5" t="s">
        <v>6</v>
      </c>
      <c r="Q8" s="39" t="s">
        <v>60</v>
      </c>
      <c r="R8" s="39" t="s">
        <v>61</v>
      </c>
      <c r="S8" s="1" t="s">
        <v>771</v>
      </c>
    </row>
    <row r="9" spans="1:19" ht="28.8" x14ac:dyDescent="0.3">
      <c r="A9" s="34">
        <v>8</v>
      </c>
      <c r="B9" s="11" t="s">
        <v>439</v>
      </c>
      <c r="C9" s="11" t="s">
        <v>22</v>
      </c>
      <c r="D9" s="6" t="s">
        <v>508</v>
      </c>
      <c r="E9" s="7" t="s">
        <v>62</v>
      </c>
      <c r="F9" s="15" t="s">
        <v>522</v>
      </c>
      <c r="G9" s="6">
        <v>2002</v>
      </c>
      <c r="H9" s="5" t="s">
        <v>542</v>
      </c>
      <c r="I9" s="5" t="s">
        <v>64</v>
      </c>
      <c r="J9" s="7" t="s">
        <v>63</v>
      </c>
      <c r="K9" s="7" t="s">
        <v>771</v>
      </c>
      <c r="L9" s="15" t="s">
        <v>707</v>
      </c>
      <c r="M9" s="5" t="s">
        <v>65</v>
      </c>
      <c r="N9" s="7" t="s">
        <v>66</v>
      </c>
      <c r="O9" s="1" t="s">
        <v>67</v>
      </c>
      <c r="P9" s="5" t="s">
        <v>6</v>
      </c>
      <c r="Q9" s="39" t="s">
        <v>771</v>
      </c>
      <c r="R9" s="39" t="s">
        <v>771</v>
      </c>
      <c r="S9" s="1" t="s">
        <v>771</v>
      </c>
    </row>
    <row r="10" spans="1:19" ht="28.8" x14ac:dyDescent="0.3">
      <c r="A10" s="34">
        <v>9</v>
      </c>
      <c r="B10" s="11" t="s">
        <v>439</v>
      </c>
      <c r="C10" s="11" t="s">
        <v>579</v>
      </c>
      <c r="D10" s="6" t="s">
        <v>508</v>
      </c>
      <c r="E10" s="7" t="s">
        <v>556</v>
      </c>
      <c r="F10" s="15" t="s">
        <v>522</v>
      </c>
      <c r="G10" s="6">
        <v>2011</v>
      </c>
      <c r="H10" s="5" t="s">
        <v>540</v>
      </c>
      <c r="I10" s="5" t="s">
        <v>70</v>
      </c>
      <c r="J10" s="7" t="s">
        <v>68</v>
      </c>
      <c r="K10" s="7" t="s">
        <v>69</v>
      </c>
      <c r="L10" s="15" t="s">
        <v>771</v>
      </c>
      <c r="M10" s="5">
        <v>2</v>
      </c>
      <c r="N10" s="7" t="s">
        <v>71</v>
      </c>
      <c r="O10" s="1" t="s">
        <v>72</v>
      </c>
      <c r="P10" s="5" t="s">
        <v>6</v>
      </c>
      <c r="Q10" s="39" t="s">
        <v>771</v>
      </c>
      <c r="R10" s="39" t="s">
        <v>771</v>
      </c>
      <c r="S10" s="1" t="s">
        <v>73</v>
      </c>
    </row>
    <row r="11" spans="1:19" x14ac:dyDescent="0.3">
      <c r="A11" s="34">
        <v>10</v>
      </c>
      <c r="B11" s="11" t="s">
        <v>439</v>
      </c>
      <c r="C11" s="11" t="s">
        <v>22</v>
      </c>
      <c r="D11" s="6" t="s">
        <v>508</v>
      </c>
      <c r="E11" s="7" t="s">
        <v>74</v>
      </c>
      <c r="F11" s="15" t="s">
        <v>522</v>
      </c>
      <c r="G11" s="6" t="s">
        <v>771</v>
      </c>
      <c r="H11" s="5" t="s">
        <v>523</v>
      </c>
      <c r="I11" s="5" t="s">
        <v>41</v>
      </c>
      <c r="J11" s="7" t="s">
        <v>75</v>
      </c>
      <c r="K11" s="7" t="s">
        <v>588</v>
      </c>
      <c r="L11" s="15" t="s">
        <v>771</v>
      </c>
      <c r="M11" s="5" t="s">
        <v>76</v>
      </c>
      <c r="N11" s="7" t="s">
        <v>37</v>
      </c>
      <c r="O11" s="1" t="s">
        <v>38</v>
      </c>
      <c r="P11" s="5" t="s">
        <v>6</v>
      </c>
      <c r="Q11" s="39" t="s">
        <v>771</v>
      </c>
      <c r="R11" s="39" t="s">
        <v>771</v>
      </c>
      <c r="S11" s="1" t="s">
        <v>771</v>
      </c>
    </row>
    <row r="12" spans="1:19" ht="43.2" x14ac:dyDescent="0.3">
      <c r="A12" s="34">
        <v>11</v>
      </c>
      <c r="B12" s="11" t="s">
        <v>439</v>
      </c>
      <c r="C12" s="11" t="s">
        <v>22</v>
      </c>
      <c r="D12" s="6" t="s">
        <v>519</v>
      </c>
      <c r="E12" s="7" t="s">
        <v>77</v>
      </c>
      <c r="F12" s="15" t="s">
        <v>533</v>
      </c>
      <c r="G12" s="6">
        <v>1924</v>
      </c>
      <c r="H12" s="5" t="s">
        <v>534</v>
      </c>
      <c r="I12" s="5" t="s">
        <v>771</v>
      </c>
      <c r="J12" s="7" t="s">
        <v>78</v>
      </c>
      <c r="K12" s="7" t="s">
        <v>79</v>
      </c>
      <c r="L12" s="15" t="s">
        <v>450</v>
      </c>
      <c r="M12" s="5" t="s">
        <v>65</v>
      </c>
      <c r="N12" s="7" t="s">
        <v>379</v>
      </c>
      <c r="O12" s="1" t="s">
        <v>80</v>
      </c>
      <c r="P12" s="5" t="s">
        <v>7</v>
      </c>
      <c r="Q12" s="39" t="s">
        <v>81</v>
      </c>
      <c r="R12" s="39" t="s">
        <v>82</v>
      </c>
      <c r="S12" s="1" t="s">
        <v>83</v>
      </c>
    </row>
    <row r="13" spans="1:19" x14ac:dyDescent="0.3">
      <c r="A13" s="34">
        <v>12</v>
      </c>
      <c r="B13" s="11" t="s">
        <v>439</v>
      </c>
      <c r="C13" s="11" t="s">
        <v>579</v>
      </c>
      <c r="D13" s="6" t="s">
        <v>508</v>
      </c>
      <c r="E13" s="7" t="s">
        <v>656</v>
      </c>
      <c r="F13" s="15" t="s">
        <v>522</v>
      </c>
      <c r="G13" s="6">
        <v>2013</v>
      </c>
      <c r="H13" s="5" t="s">
        <v>525</v>
      </c>
      <c r="I13" s="5">
        <v>10</v>
      </c>
      <c r="J13" s="7" t="s">
        <v>84</v>
      </c>
      <c r="K13" s="7" t="s">
        <v>771</v>
      </c>
      <c r="L13" s="15" t="s">
        <v>85</v>
      </c>
      <c r="M13" s="5" t="s">
        <v>771</v>
      </c>
      <c r="N13" s="7" t="s">
        <v>90</v>
      </c>
      <c r="O13" s="1" t="s">
        <v>91</v>
      </c>
      <c r="P13" s="5" t="s">
        <v>6</v>
      </c>
      <c r="Q13" s="38" t="s">
        <v>667</v>
      </c>
      <c r="R13" s="39" t="s">
        <v>771</v>
      </c>
      <c r="S13" s="1" t="s">
        <v>771</v>
      </c>
    </row>
    <row r="14" spans="1:19" ht="28.8" x14ac:dyDescent="0.3">
      <c r="A14" s="34">
        <v>13</v>
      </c>
      <c r="B14" s="11" t="s">
        <v>439</v>
      </c>
      <c r="C14" s="11" t="s">
        <v>22</v>
      </c>
      <c r="D14" s="6" t="s">
        <v>508</v>
      </c>
      <c r="E14" s="7" t="s">
        <v>447</v>
      </c>
      <c r="F14" s="15" t="s">
        <v>526</v>
      </c>
      <c r="G14" s="6">
        <v>2013</v>
      </c>
      <c r="H14" s="5" t="s">
        <v>695</v>
      </c>
      <c r="I14" s="5" t="s">
        <v>64</v>
      </c>
      <c r="J14" s="7" t="s">
        <v>86</v>
      </c>
      <c r="K14" s="7" t="s">
        <v>762</v>
      </c>
      <c r="L14" s="15" t="s">
        <v>707</v>
      </c>
      <c r="M14" s="5" t="s">
        <v>87</v>
      </c>
      <c r="N14" s="7" t="s">
        <v>464</v>
      </c>
      <c r="O14" s="1" t="s">
        <v>465</v>
      </c>
      <c r="P14" s="5" t="s">
        <v>6</v>
      </c>
      <c r="Q14" s="39" t="s">
        <v>121</v>
      </c>
      <c r="R14" s="39" t="s">
        <v>88</v>
      </c>
      <c r="S14" s="1" t="s">
        <v>771</v>
      </c>
    </row>
    <row r="15" spans="1:19" x14ac:dyDescent="0.3">
      <c r="A15" s="34">
        <v>14</v>
      </c>
      <c r="B15" s="11" t="s">
        <v>439</v>
      </c>
      <c r="C15" s="11" t="s">
        <v>579</v>
      </c>
      <c r="D15" s="6" t="s">
        <v>508</v>
      </c>
      <c r="E15" s="7" t="s">
        <v>89</v>
      </c>
      <c r="F15" s="15" t="s">
        <v>526</v>
      </c>
      <c r="G15" s="6">
        <v>2017</v>
      </c>
      <c r="H15" s="5" t="s">
        <v>690</v>
      </c>
      <c r="I15" s="5" t="s">
        <v>29</v>
      </c>
      <c r="J15" s="7" t="s">
        <v>589</v>
      </c>
      <c r="K15" s="7" t="s">
        <v>763</v>
      </c>
      <c r="L15" s="15" t="s">
        <v>707</v>
      </c>
      <c r="M15" s="5" t="s">
        <v>182</v>
      </c>
      <c r="N15" s="7" t="s">
        <v>90</v>
      </c>
      <c r="O15" s="1" t="s">
        <v>91</v>
      </c>
      <c r="P15" s="5" t="s">
        <v>6</v>
      </c>
      <c r="Q15" s="39" t="s">
        <v>92</v>
      </c>
      <c r="R15" s="39" t="s">
        <v>93</v>
      </c>
      <c r="S15" s="1" t="s">
        <v>771</v>
      </c>
    </row>
    <row r="16" spans="1:19" x14ac:dyDescent="0.3">
      <c r="A16" s="34">
        <v>15</v>
      </c>
      <c r="B16" s="11" t="s">
        <v>439</v>
      </c>
      <c r="C16" s="11" t="s">
        <v>579</v>
      </c>
      <c r="D16" s="6" t="s">
        <v>508</v>
      </c>
      <c r="E16" s="7" t="s">
        <v>94</v>
      </c>
      <c r="F16" s="15" t="s">
        <v>527</v>
      </c>
      <c r="G16" s="6">
        <v>2012</v>
      </c>
      <c r="H16" s="5" t="s">
        <v>690</v>
      </c>
      <c r="I16" s="5" t="s">
        <v>29</v>
      </c>
      <c r="J16" s="7" t="s">
        <v>206</v>
      </c>
      <c r="K16" s="7" t="s">
        <v>95</v>
      </c>
      <c r="L16" s="15" t="s">
        <v>707</v>
      </c>
      <c r="M16" s="5" t="s">
        <v>96</v>
      </c>
      <c r="N16" s="7" t="s">
        <v>66</v>
      </c>
      <c r="O16" s="1" t="s">
        <v>97</v>
      </c>
      <c r="P16" s="5" t="s">
        <v>6</v>
      </c>
      <c r="Q16" s="39" t="s">
        <v>771</v>
      </c>
      <c r="R16" s="39" t="s">
        <v>771</v>
      </c>
      <c r="S16" s="1" t="s">
        <v>771</v>
      </c>
    </row>
    <row r="17" spans="1:19" x14ac:dyDescent="0.3">
      <c r="A17" s="34">
        <v>16</v>
      </c>
      <c r="B17" s="11" t="s">
        <v>439</v>
      </c>
      <c r="C17" s="11" t="s">
        <v>579</v>
      </c>
      <c r="D17" s="6" t="s">
        <v>508</v>
      </c>
      <c r="E17" s="7" t="s">
        <v>657</v>
      </c>
      <c r="F17" s="15" t="s">
        <v>528</v>
      </c>
      <c r="G17" s="6">
        <v>2013</v>
      </c>
      <c r="H17" s="5" t="s">
        <v>100</v>
      </c>
      <c r="I17" s="5" t="s">
        <v>99</v>
      </c>
      <c r="J17" s="7" t="s">
        <v>98</v>
      </c>
      <c r="K17" s="7" t="s">
        <v>590</v>
      </c>
      <c r="L17" s="15" t="s">
        <v>590</v>
      </c>
      <c r="M17" s="5" t="s">
        <v>456</v>
      </c>
      <c r="N17" s="7" t="s">
        <v>58</v>
      </c>
      <c r="O17" s="1" t="s">
        <v>59</v>
      </c>
      <c r="P17" s="5" t="s">
        <v>6</v>
      </c>
      <c r="Q17" s="39" t="s">
        <v>101</v>
      </c>
      <c r="R17" s="41" t="s">
        <v>102</v>
      </c>
      <c r="S17" s="1" t="s">
        <v>771</v>
      </c>
    </row>
    <row r="18" spans="1:19" x14ac:dyDescent="0.3">
      <c r="A18" s="34">
        <v>17</v>
      </c>
      <c r="B18" s="11" t="s">
        <v>439</v>
      </c>
      <c r="C18" s="11" t="s">
        <v>22</v>
      </c>
      <c r="D18" s="6" t="s">
        <v>508</v>
      </c>
      <c r="E18" s="7" t="s">
        <v>103</v>
      </c>
      <c r="F18" s="15" t="s">
        <v>570</v>
      </c>
      <c r="G18" s="6">
        <v>2015</v>
      </c>
      <c r="H18" s="5" t="s">
        <v>530</v>
      </c>
      <c r="I18" s="5" t="s">
        <v>106</v>
      </c>
      <c r="J18" s="7" t="s">
        <v>104</v>
      </c>
      <c r="K18" s="7" t="s">
        <v>591</v>
      </c>
      <c r="L18" s="15" t="s">
        <v>105</v>
      </c>
      <c r="M18" s="5">
        <v>1</v>
      </c>
      <c r="N18" s="7" t="s">
        <v>107</v>
      </c>
      <c r="O18" s="1" t="s">
        <v>108</v>
      </c>
      <c r="P18" s="5" t="s">
        <v>6</v>
      </c>
      <c r="Q18" s="38" t="s">
        <v>668</v>
      </c>
      <c r="R18" s="38" t="s">
        <v>703</v>
      </c>
      <c r="S18" s="1" t="s">
        <v>771</v>
      </c>
    </row>
    <row r="19" spans="1:19" x14ac:dyDescent="0.3">
      <c r="A19" s="34">
        <v>18</v>
      </c>
      <c r="B19" s="11" t="s">
        <v>439</v>
      </c>
      <c r="C19" s="11" t="s">
        <v>22</v>
      </c>
      <c r="D19" s="6" t="s">
        <v>508</v>
      </c>
      <c r="E19" s="7" t="s">
        <v>110</v>
      </c>
      <c r="F19" s="15" t="s">
        <v>570</v>
      </c>
      <c r="G19" s="6">
        <v>2015</v>
      </c>
      <c r="H19" s="5" t="s">
        <v>530</v>
      </c>
      <c r="I19" s="5" t="s">
        <v>106</v>
      </c>
      <c r="J19" s="7" t="s">
        <v>104</v>
      </c>
      <c r="K19" s="7" t="s">
        <v>592</v>
      </c>
      <c r="L19" s="15" t="s">
        <v>111</v>
      </c>
      <c r="M19" s="5">
        <v>1</v>
      </c>
      <c r="N19" s="7" t="s">
        <v>107</v>
      </c>
      <c r="O19" s="1" t="s">
        <v>108</v>
      </c>
      <c r="P19" s="5" t="s">
        <v>6</v>
      </c>
      <c r="Q19" s="38" t="s">
        <v>668</v>
      </c>
      <c r="R19" s="38" t="s">
        <v>703</v>
      </c>
      <c r="S19" s="1" t="s">
        <v>771</v>
      </c>
    </row>
    <row r="20" spans="1:19" x14ac:dyDescent="0.3">
      <c r="A20" s="34">
        <v>19</v>
      </c>
      <c r="B20" s="11" t="s">
        <v>439</v>
      </c>
      <c r="C20" s="11" t="s">
        <v>22</v>
      </c>
      <c r="D20" s="6" t="s">
        <v>508</v>
      </c>
      <c r="E20" s="7" t="s">
        <v>688</v>
      </c>
      <c r="F20" s="15" t="s">
        <v>570</v>
      </c>
      <c r="G20" s="6">
        <v>2015</v>
      </c>
      <c r="H20" s="5" t="s">
        <v>530</v>
      </c>
      <c r="I20" s="5" t="s">
        <v>23</v>
      </c>
      <c r="J20" s="7" t="s">
        <v>112</v>
      </c>
      <c r="K20" s="7" t="s">
        <v>591</v>
      </c>
      <c r="L20" s="15" t="s">
        <v>105</v>
      </c>
      <c r="M20" s="5">
        <v>1</v>
      </c>
      <c r="N20" s="7" t="s">
        <v>107</v>
      </c>
      <c r="O20" s="1" t="s">
        <v>108</v>
      </c>
      <c r="P20" s="5" t="s">
        <v>6</v>
      </c>
      <c r="Q20" s="38" t="s">
        <v>668</v>
      </c>
      <c r="R20" s="38" t="s">
        <v>703</v>
      </c>
      <c r="S20" s="1" t="s">
        <v>771</v>
      </c>
    </row>
    <row r="21" spans="1:19" x14ac:dyDescent="0.3">
      <c r="A21" s="34">
        <v>20</v>
      </c>
      <c r="B21" s="11" t="s">
        <v>439</v>
      </c>
      <c r="C21" s="11" t="s">
        <v>22</v>
      </c>
      <c r="D21" s="6" t="s">
        <v>508</v>
      </c>
      <c r="E21" s="7" t="s">
        <v>113</v>
      </c>
      <c r="F21" s="15" t="s">
        <v>570</v>
      </c>
      <c r="G21" s="6">
        <v>2015</v>
      </c>
      <c r="H21" s="5" t="s">
        <v>530</v>
      </c>
      <c r="I21" s="5" t="s">
        <v>23</v>
      </c>
      <c r="J21" s="7" t="s">
        <v>112</v>
      </c>
      <c r="K21" s="7" t="s">
        <v>593</v>
      </c>
      <c r="L21" s="15" t="s">
        <v>111</v>
      </c>
      <c r="M21" s="5">
        <v>1</v>
      </c>
      <c r="N21" s="7" t="s">
        <v>107</v>
      </c>
      <c r="O21" s="1" t="s">
        <v>108</v>
      </c>
      <c r="P21" s="5" t="s">
        <v>6</v>
      </c>
      <c r="Q21" s="38" t="s">
        <v>668</v>
      </c>
      <c r="R21" s="38" t="s">
        <v>703</v>
      </c>
      <c r="S21" s="1" t="s">
        <v>771</v>
      </c>
    </row>
    <row r="22" spans="1:19" ht="28.8" x14ac:dyDescent="0.3">
      <c r="A22" s="34">
        <v>21</v>
      </c>
      <c r="B22" s="11" t="s">
        <v>439</v>
      </c>
      <c r="C22" s="11" t="s">
        <v>22</v>
      </c>
      <c r="D22" s="6" t="s">
        <v>508</v>
      </c>
      <c r="E22" s="7" t="s">
        <v>448</v>
      </c>
      <c r="F22" s="15" t="s">
        <v>528</v>
      </c>
      <c r="G22" s="6">
        <v>2003</v>
      </c>
      <c r="H22" s="5" t="s">
        <v>529</v>
      </c>
      <c r="I22" s="5" t="s">
        <v>64</v>
      </c>
      <c r="J22" s="7" t="s">
        <v>63</v>
      </c>
      <c r="K22" s="7" t="s">
        <v>114</v>
      </c>
      <c r="L22" s="15" t="s">
        <v>40</v>
      </c>
      <c r="M22" s="5" t="s">
        <v>87</v>
      </c>
      <c r="N22" s="7" t="s">
        <v>90</v>
      </c>
      <c r="O22" s="1" t="s">
        <v>91</v>
      </c>
      <c r="P22" s="5" t="s">
        <v>6</v>
      </c>
      <c r="Q22" s="38" t="s">
        <v>669</v>
      </c>
      <c r="R22" s="39" t="s">
        <v>115</v>
      </c>
      <c r="S22" s="1" t="s">
        <v>771</v>
      </c>
    </row>
    <row r="23" spans="1:19" ht="28.8" x14ac:dyDescent="0.3">
      <c r="A23" s="34">
        <v>22</v>
      </c>
      <c r="B23" s="11" t="s">
        <v>439</v>
      </c>
      <c r="C23" s="11" t="s">
        <v>22</v>
      </c>
      <c r="D23" s="6" t="s">
        <v>508</v>
      </c>
      <c r="E23" s="7" t="s">
        <v>658</v>
      </c>
      <c r="F23" s="15" t="s">
        <v>528</v>
      </c>
      <c r="G23" s="6">
        <v>2014</v>
      </c>
      <c r="H23" s="5" t="s">
        <v>693</v>
      </c>
      <c r="I23" s="5" t="s">
        <v>64</v>
      </c>
      <c r="J23" s="7" t="s">
        <v>116</v>
      </c>
      <c r="K23" s="7" t="s">
        <v>117</v>
      </c>
      <c r="L23" s="15" t="s">
        <v>628</v>
      </c>
      <c r="M23" s="5" t="s">
        <v>118</v>
      </c>
      <c r="N23" s="7" t="s">
        <v>90</v>
      </c>
      <c r="O23" s="1" t="s">
        <v>91</v>
      </c>
      <c r="P23" s="5" t="s">
        <v>6</v>
      </c>
      <c r="Q23" s="38" t="s">
        <v>670</v>
      </c>
      <c r="R23" s="38" t="s">
        <v>676</v>
      </c>
      <c r="S23" s="1" t="s">
        <v>5</v>
      </c>
    </row>
    <row r="24" spans="1:19" x14ac:dyDescent="0.3">
      <c r="A24" s="34">
        <v>23</v>
      </c>
      <c r="B24" s="11" t="s">
        <v>439</v>
      </c>
      <c r="C24" s="11" t="s">
        <v>22</v>
      </c>
      <c r="D24" s="6" t="s">
        <v>508</v>
      </c>
      <c r="E24" s="7" t="s">
        <v>594</v>
      </c>
      <c r="F24" s="15" t="s">
        <v>771</v>
      </c>
      <c r="G24" s="6" t="s">
        <v>771</v>
      </c>
      <c r="H24" s="5" t="s">
        <v>771</v>
      </c>
      <c r="I24" s="5" t="s">
        <v>64</v>
      </c>
      <c r="J24" s="7" t="s">
        <v>771</v>
      </c>
      <c r="K24" s="7" t="s">
        <v>119</v>
      </c>
      <c r="L24" s="15" t="s">
        <v>120</v>
      </c>
      <c r="M24" s="5" t="s">
        <v>771</v>
      </c>
      <c r="N24" s="7" t="s">
        <v>464</v>
      </c>
      <c r="O24" s="1" t="s">
        <v>465</v>
      </c>
      <c r="P24" s="5" t="s">
        <v>6</v>
      </c>
      <c r="Q24" s="39" t="s">
        <v>121</v>
      </c>
      <c r="R24" s="39" t="s">
        <v>122</v>
      </c>
      <c r="S24" s="1" t="s">
        <v>771</v>
      </c>
    </row>
    <row r="25" spans="1:19" ht="43.2" x14ac:dyDescent="0.3">
      <c r="A25" s="34">
        <v>24</v>
      </c>
      <c r="B25" s="11" t="s">
        <v>439</v>
      </c>
      <c r="C25" s="11" t="s">
        <v>579</v>
      </c>
      <c r="D25" s="6" t="s">
        <v>521</v>
      </c>
      <c r="E25" s="7" t="s">
        <v>123</v>
      </c>
      <c r="F25" s="15" t="s">
        <v>771</v>
      </c>
      <c r="G25" s="6" t="s">
        <v>771</v>
      </c>
      <c r="H25" s="5" t="s">
        <v>771</v>
      </c>
      <c r="I25" s="5">
        <v>0</v>
      </c>
      <c r="J25" s="7" t="s">
        <v>124</v>
      </c>
      <c r="K25" s="7" t="s">
        <v>125</v>
      </c>
      <c r="L25" s="15" t="s">
        <v>126</v>
      </c>
      <c r="M25" s="5">
        <v>6</v>
      </c>
      <c r="N25" s="7" t="s">
        <v>127</v>
      </c>
      <c r="O25" s="1" t="s">
        <v>128</v>
      </c>
      <c r="P25" s="5" t="s">
        <v>6</v>
      </c>
      <c r="Q25" s="39" t="s">
        <v>771</v>
      </c>
      <c r="R25" s="39" t="s">
        <v>562</v>
      </c>
      <c r="S25" s="1" t="s">
        <v>771</v>
      </c>
    </row>
    <row r="26" spans="1:19" ht="28.8" x14ac:dyDescent="0.3">
      <c r="A26" s="34">
        <v>25</v>
      </c>
      <c r="B26" s="11" t="s">
        <v>439</v>
      </c>
      <c r="C26" s="11" t="s">
        <v>579</v>
      </c>
      <c r="D26" s="6" t="s">
        <v>521</v>
      </c>
      <c r="E26" s="7" t="s">
        <v>129</v>
      </c>
      <c r="F26" s="15" t="s">
        <v>522</v>
      </c>
      <c r="G26" s="6">
        <v>1992</v>
      </c>
      <c r="H26" s="5" t="s">
        <v>523</v>
      </c>
      <c r="I26" s="5">
        <v>10</v>
      </c>
      <c r="J26" s="7" t="s">
        <v>595</v>
      </c>
      <c r="K26" s="7" t="s">
        <v>130</v>
      </c>
      <c r="L26" s="15" t="s">
        <v>28</v>
      </c>
      <c r="M26" s="5" t="s">
        <v>131</v>
      </c>
      <c r="N26" s="7" t="s">
        <v>127</v>
      </c>
      <c r="O26" s="1" t="s">
        <v>128</v>
      </c>
      <c r="P26" s="5" t="s">
        <v>6</v>
      </c>
      <c r="Q26" s="39" t="s">
        <v>771</v>
      </c>
      <c r="R26" s="38" t="s">
        <v>677</v>
      </c>
      <c r="S26" s="1" t="s">
        <v>771</v>
      </c>
    </row>
    <row r="27" spans="1:19" ht="43.2" x14ac:dyDescent="0.3">
      <c r="A27" s="34">
        <v>26</v>
      </c>
      <c r="B27" s="11" t="s">
        <v>439</v>
      </c>
      <c r="C27" s="11" t="s">
        <v>579</v>
      </c>
      <c r="D27" s="6" t="s">
        <v>521</v>
      </c>
      <c r="E27" s="7" t="s">
        <v>132</v>
      </c>
      <c r="F27" s="15" t="s">
        <v>522</v>
      </c>
      <c r="G27" s="6">
        <v>2000</v>
      </c>
      <c r="H27" s="5" t="s">
        <v>523</v>
      </c>
      <c r="I27" s="5" t="s">
        <v>29</v>
      </c>
      <c r="J27" s="7" t="s">
        <v>133</v>
      </c>
      <c r="K27" s="7" t="s">
        <v>134</v>
      </c>
      <c r="L27" s="15" t="s">
        <v>135</v>
      </c>
      <c r="M27" s="5" t="s">
        <v>96</v>
      </c>
      <c r="N27" s="7" t="s">
        <v>376</v>
      </c>
      <c r="O27" s="1" t="s">
        <v>136</v>
      </c>
      <c r="P27" s="5" t="s">
        <v>6</v>
      </c>
      <c r="Q27" s="38" t="s">
        <v>671</v>
      </c>
      <c r="R27" s="38" t="s">
        <v>678</v>
      </c>
      <c r="S27" s="1" t="s">
        <v>771</v>
      </c>
    </row>
    <row r="28" spans="1:19" x14ac:dyDescent="0.3">
      <c r="A28" s="34">
        <v>27</v>
      </c>
      <c r="B28" s="11" t="s">
        <v>439</v>
      </c>
      <c r="C28" s="11" t="s">
        <v>579</v>
      </c>
      <c r="D28" s="6" t="s">
        <v>521</v>
      </c>
      <c r="E28" s="7" t="s">
        <v>698</v>
      </c>
      <c r="F28" s="15" t="s">
        <v>522</v>
      </c>
      <c r="G28" s="6">
        <v>2002</v>
      </c>
      <c r="H28" s="5" t="s">
        <v>523</v>
      </c>
      <c r="I28" s="5" t="s">
        <v>29</v>
      </c>
      <c r="J28" s="7" t="s">
        <v>206</v>
      </c>
      <c r="K28" s="7" t="s">
        <v>137</v>
      </c>
      <c r="L28" s="15" t="s">
        <v>138</v>
      </c>
      <c r="M28" s="5" t="s">
        <v>182</v>
      </c>
      <c r="N28" s="7" t="s">
        <v>58</v>
      </c>
      <c r="O28" s="1" t="s">
        <v>59</v>
      </c>
      <c r="P28" s="5" t="s">
        <v>6</v>
      </c>
      <c r="Q28" s="39" t="s">
        <v>139</v>
      </c>
      <c r="R28" s="39" t="s">
        <v>140</v>
      </c>
      <c r="S28" s="1" t="s">
        <v>771</v>
      </c>
    </row>
    <row r="29" spans="1:19" x14ac:dyDescent="0.3">
      <c r="A29" s="34">
        <v>28</v>
      </c>
      <c r="B29" s="11" t="s">
        <v>439</v>
      </c>
      <c r="C29" s="11" t="s">
        <v>579</v>
      </c>
      <c r="D29" s="6" t="s">
        <v>521</v>
      </c>
      <c r="E29" s="7" t="s">
        <v>141</v>
      </c>
      <c r="F29" s="15" t="s">
        <v>522</v>
      </c>
      <c r="G29" s="6">
        <v>2002</v>
      </c>
      <c r="H29" s="5" t="s">
        <v>531</v>
      </c>
      <c r="I29" s="5" t="s">
        <v>29</v>
      </c>
      <c r="J29" s="7" t="s">
        <v>142</v>
      </c>
      <c r="K29" s="7" t="s">
        <v>143</v>
      </c>
      <c r="L29" s="15" t="s">
        <v>138</v>
      </c>
      <c r="M29" s="5" t="s">
        <v>182</v>
      </c>
      <c r="N29" s="7" t="s">
        <v>58</v>
      </c>
      <c r="O29" s="1" t="s">
        <v>59</v>
      </c>
      <c r="P29" s="5" t="s">
        <v>6</v>
      </c>
      <c r="Q29" s="39" t="s">
        <v>139</v>
      </c>
      <c r="R29" s="39" t="s">
        <v>140</v>
      </c>
      <c r="S29" s="1" t="s">
        <v>771</v>
      </c>
    </row>
    <row r="30" spans="1:19" x14ac:dyDescent="0.3">
      <c r="A30" s="34">
        <v>29</v>
      </c>
      <c r="B30" s="11" t="s">
        <v>439</v>
      </c>
      <c r="C30" s="11" t="s">
        <v>580</v>
      </c>
      <c r="D30" s="6" t="s">
        <v>521</v>
      </c>
      <c r="E30" s="7" t="s">
        <v>144</v>
      </c>
      <c r="F30" s="15" t="s">
        <v>522</v>
      </c>
      <c r="G30" s="6">
        <v>2007</v>
      </c>
      <c r="H30" s="5" t="s">
        <v>523</v>
      </c>
      <c r="I30" s="5">
        <v>2</v>
      </c>
      <c r="J30" s="7" t="s">
        <v>145</v>
      </c>
      <c r="K30" s="7" t="s">
        <v>146</v>
      </c>
      <c r="L30" s="15" t="s">
        <v>147</v>
      </c>
      <c r="M30" s="5" t="s">
        <v>148</v>
      </c>
      <c r="N30" s="7" t="s">
        <v>149</v>
      </c>
      <c r="O30" s="1" t="s">
        <v>150</v>
      </c>
      <c r="P30" s="5" t="s">
        <v>6</v>
      </c>
      <c r="Q30" s="39" t="s">
        <v>151</v>
      </c>
      <c r="R30" s="39" t="s">
        <v>152</v>
      </c>
      <c r="S30" s="1" t="s">
        <v>153</v>
      </c>
    </row>
    <row r="31" spans="1:19" ht="43.2" x14ac:dyDescent="0.3">
      <c r="A31" s="34">
        <v>30</v>
      </c>
      <c r="B31" s="11" t="s">
        <v>439</v>
      </c>
      <c r="C31" s="11" t="s">
        <v>579</v>
      </c>
      <c r="D31" s="6" t="s">
        <v>521</v>
      </c>
      <c r="E31" s="7" t="s">
        <v>154</v>
      </c>
      <c r="F31" s="15" t="s">
        <v>522</v>
      </c>
      <c r="G31" s="6">
        <v>2008</v>
      </c>
      <c r="H31" s="5" t="s">
        <v>523</v>
      </c>
      <c r="I31" s="5" t="s">
        <v>156</v>
      </c>
      <c r="J31" s="7" t="s">
        <v>596</v>
      </c>
      <c r="K31" s="7" t="s">
        <v>597</v>
      </c>
      <c r="L31" s="15" t="s">
        <v>155</v>
      </c>
      <c r="M31" s="5" t="s">
        <v>157</v>
      </c>
      <c r="N31" s="7" t="s">
        <v>373</v>
      </c>
      <c r="O31" s="1" t="s">
        <v>158</v>
      </c>
      <c r="P31" s="5" t="s">
        <v>6</v>
      </c>
      <c r="Q31" s="39" t="s">
        <v>152</v>
      </c>
      <c r="R31" s="39" t="s">
        <v>159</v>
      </c>
      <c r="S31" s="1" t="s">
        <v>160</v>
      </c>
    </row>
    <row r="32" spans="1:19" ht="43.2" x14ac:dyDescent="0.3">
      <c r="A32" s="34">
        <v>31</v>
      </c>
      <c r="B32" s="11" t="s">
        <v>439</v>
      </c>
      <c r="C32" s="11" t="s">
        <v>579</v>
      </c>
      <c r="D32" s="6" t="s">
        <v>521</v>
      </c>
      <c r="E32" s="7" t="s">
        <v>161</v>
      </c>
      <c r="F32" s="15" t="s">
        <v>522</v>
      </c>
      <c r="G32" s="6">
        <v>2008</v>
      </c>
      <c r="H32" s="5" t="s">
        <v>523</v>
      </c>
      <c r="I32" s="5" t="s">
        <v>156</v>
      </c>
      <c r="J32" s="7" t="s">
        <v>596</v>
      </c>
      <c r="K32" s="7" t="s">
        <v>598</v>
      </c>
      <c r="L32" s="15" t="s">
        <v>155</v>
      </c>
      <c r="M32" s="5" t="s">
        <v>157</v>
      </c>
      <c r="N32" s="7" t="s">
        <v>373</v>
      </c>
      <c r="O32" s="1" t="s">
        <v>158</v>
      </c>
      <c r="P32" s="5" t="s">
        <v>6</v>
      </c>
      <c r="Q32" s="39" t="s">
        <v>152</v>
      </c>
      <c r="R32" s="39" t="s">
        <v>159</v>
      </c>
      <c r="S32" s="1" t="s">
        <v>160</v>
      </c>
    </row>
    <row r="33" spans="1:19" ht="28.8" x14ac:dyDescent="0.3">
      <c r="A33" s="34">
        <v>32</v>
      </c>
      <c r="B33" s="11" t="s">
        <v>439</v>
      </c>
      <c r="C33" s="11" t="s">
        <v>449</v>
      </c>
      <c r="D33" s="6" t="s">
        <v>521</v>
      </c>
      <c r="E33" s="7" t="s">
        <v>162</v>
      </c>
      <c r="F33" s="15" t="s">
        <v>522</v>
      </c>
      <c r="G33" s="6">
        <v>2010</v>
      </c>
      <c r="H33" s="5" t="s">
        <v>574</v>
      </c>
      <c r="I33" s="5">
        <v>0</v>
      </c>
      <c r="J33" s="7" t="s">
        <v>163</v>
      </c>
      <c r="K33" s="7" t="s">
        <v>164</v>
      </c>
      <c r="L33" s="15" t="s">
        <v>165</v>
      </c>
      <c r="M33" s="5" t="s">
        <v>771</v>
      </c>
      <c r="N33" s="7" t="s">
        <v>166</v>
      </c>
      <c r="O33" s="1" t="s">
        <v>167</v>
      </c>
      <c r="P33" s="5" t="s">
        <v>6</v>
      </c>
      <c r="Q33" s="39" t="s">
        <v>168</v>
      </c>
      <c r="R33" s="39" t="s">
        <v>771</v>
      </c>
      <c r="S33" s="1" t="s">
        <v>771</v>
      </c>
    </row>
    <row r="34" spans="1:19" x14ac:dyDescent="0.3">
      <c r="A34" s="34">
        <v>33</v>
      </c>
      <c r="B34" s="11" t="s">
        <v>702</v>
      </c>
      <c r="C34" s="11" t="s">
        <v>582</v>
      </c>
      <c r="D34" s="6" t="s">
        <v>585</v>
      </c>
      <c r="E34" s="7" t="s">
        <v>169</v>
      </c>
      <c r="F34" s="15" t="s">
        <v>522</v>
      </c>
      <c r="G34" s="6" t="s">
        <v>771</v>
      </c>
      <c r="H34" s="5" t="s">
        <v>523</v>
      </c>
      <c r="I34" s="5" t="s">
        <v>250</v>
      </c>
      <c r="J34" s="7" t="s">
        <v>170</v>
      </c>
      <c r="K34" s="7" t="s">
        <v>771</v>
      </c>
      <c r="L34" s="15" t="s">
        <v>771</v>
      </c>
      <c r="M34" s="5" t="s">
        <v>771</v>
      </c>
      <c r="N34" s="7" t="s">
        <v>637</v>
      </c>
      <c r="O34" s="17" t="s">
        <v>638</v>
      </c>
      <c r="P34" s="5" t="s">
        <v>6</v>
      </c>
      <c r="Q34" s="39" t="s">
        <v>771</v>
      </c>
      <c r="R34" s="39" t="s">
        <v>771</v>
      </c>
      <c r="S34" s="1" t="s">
        <v>771</v>
      </c>
    </row>
    <row r="35" spans="1:19" ht="28.8" x14ac:dyDescent="0.3">
      <c r="A35" s="34">
        <v>34</v>
      </c>
      <c r="B35" s="11" t="s">
        <v>439</v>
      </c>
      <c r="C35" s="11" t="s">
        <v>579</v>
      </c>
      <c r="D35" s="6" t="s">
        <v>521</v>
      </c>
      <c r="E35" s="7" t="s">
        <v>171</v>
      </c>
      <c r="F35" s="15" t="s">
        <v>522</v>
      </c>
      <c r="G35" s="6" t="s">
        <v>771</v>
      </c>
      <c r="H35" s="5" t="s">
        <v>523</v>
      </c>
      <c r="I35" s="5">
        <v>0</v>
      </c>
      <c r="J35" s="7" t="s">
        <v>206</v>
      </c>
      <c r="K35" s="7" t="s">
        <v>172</v>
      </c>
      <c r="L35" s="15" t="s">
        <v>390</v>
      </c>
      <c r="M35" s="5" t="s">
        <v>771</v>
      </c>
      <c r="N35" s="7" t="s">
        <v>173</v>
      </c>
      <c r="O35" s="1" t="s">
        <v>174</v>
      </c>
      <c r="P35" s="5" t="s">
        <v>6</v>
      </c>
      <c r="Q35" s="39" t="s">
        <v>771</v>
      </c>
      <c r="R35" s="39" t="s">
        <v>771</v>
      </c>
      <c r="S35" s="1" t="s">
        <v>771</v>
      </c>
    </row>
    <row r="36" spans="1:19" x14ac:dyDescent="0.3">
      <c r="A36" s="34">
        <v>35</v>
      </c>
      <c r="B36" s="11" t="s">
        <v>439</v>
      </c>
      <c r="C36" s="11" t="s">
        <v>579</v>
      </c>
      <c r="D36" s="6" t="s">
        <v>521</v>
      </c>
      <c r="E36" s="7" t="s">
        <v>175</v>
      </c>
      <c r="F36" s="15" t="s">
        <v>522</v>
      </c>
      <c r="G36" s="6" t="s">
        <v>771</v>
      </c>
      <c r="H36" s="5" t="s">
        <v>523</v>
      </c>
      <c r="I36" s="5">
        <v>0</v>
      </c>
      <c r="J36" s="7" t="s">
        <v>206</v>
      </c>
      <c r="K36" s="7" t="s">
        <v>771</v>
      </c>
      <c r="L36" s="15" t="s">
        <v>771</v>
      </c>
      <c r="M36" s="5" t="s">
        <v>182</v>
      </c>
      <c r="N36" s="7" t="s">
        <v>127</v>
      </c>
      <c r="O36" s="1" t="s">
        <v>128</v>
      </c>
      <c r="P36" s="5" t="s">
        <v>6</v>
      </c>
      <c r="Q36" s="39" t="s">
        <v>771</v>
      </c>
      <c r="R36" s="39" t="s">
        <v>771</v>
      </c>
      <c r="S36" s="1" t="s">
        <v>771</v>
      </c>
    </row>
    <row r="37" spans="1:19" x14ac:dyDescent="0.3">
      <c r="A37" s="34">
        <v>36</v>
      </c>
      <c r="B37" s="11" t="s">
        <v>439</v>
      </c>
      <c r="C37" s="11" t="s">
        <v>579</v>
      </c>
      <c r="D37" s="6" t="s">
        <v>521</v>
      </c>
      <c r="E37" s="7" t="s">
        <v>176</v>
      </c>
      <c r="F37" s="15" t="s">
        <v>522</v>
      </c>
      <c r="G37" s="6" t="s">
        <v>771</v>
      </c>
      <c r="H37" s="5" t="s">
        <v>523</v>
      </c>
      <c r="I37" s="5" t="s">
        <v>156</v>
      </c>
      <c r="J37" s="7" t="s">
        <v>771</v>
      </c>
      <c r="K37" s="7" t="s">
        <v>771</v>
      </c>
      <c r="L37" s="15" t="s">
        <v>771</v>
      </c>
      <c r="M37" s="5" t="s">
        <v>771</v>
      </c>
      <c r="N37" s="7" t="s">
        <v>177</v>
      </c>
      <c r="O37" s="1" t="s">
        <v>178</v>
      </c>
      <c r="P37" s="5" t="s">
        <v>6</v>
      </c>
      <c r="Q37" s="39" t="s">
        <v>771</v>
      </c>
      <c r="R37" s="39" t="s">
        <v>771</v>
      </c>
      <c r="S37" s="1" t="s">
        <v>771</v>
      </c>
    </row>
    <row r="38" spans="1:19" ht="43.2" x14ac:dyDescent="0.3">
      <c r="A38" s="34">
        <v>37</v>
      </c>
      <c r="B38" s="11" t="s">
        <v>439</v>
      </c>
      <c r="C38" s="11" t="s">
        <v>517</v>
      </c>
      <c r="D38" s="6" t="s">
        <v>521</v>
      </c>
      <c r="E38" s="7" t="s">
        <v>599</v>
      </c>
      <c r="F38" s="15" t="s">
        <v>522</v>
      </c>
      <c r="G38" s="6" t="s">
        <v>771</v>
      </c>
      <c r="H38" s="5" t="s">
        <v>523</v>
      </c>
      <c r="I38" s="5" t="s">
        <v>64</v>
      </c>
      <c r="J38" s="7" t="s">
        <v>179</v>
      </c>
      <c r="K38" s="7" t="s">
        <v>180</v>
      </c>
      <c r="L38" s="15" t="s">
        <v>181</v>
      </c>
      <c r="M38" s="5" t="s">
        <v>182</v>
      </c>
      <c r="N38" s="7" t="s">
        <v>183</v>
      </c>
      <c r="O38" s="1" t="s">
        <v>184</v>
      </c>
      <c r="P38" s="5" t="s">
        <v>6</v>
      </c>
      <c r="Q38" s="38" t="s">
        <v>623</v>
      </c>
      <c r="R38" s="38" t="s">
        <v>624</v>
      </c>
      <c r="S38" s="1" t="s">
        <v>771</v>
      </c>
    </row>
    <row r="39" spans="1:19" ht="43.2" x14ac:dyDescent="0.3">
      <c r="A39" s="34">
        <v>38</v>
      </c>
      <c r="B39" s="11" t="s">
        <v>439</v>
      </c>
      <c r="C39" s="11" t="s">
        <v>579</v>
      </c>
      <c r="D39" s="6" t="s">
        <v>521</v>
      </c>
      <c r="E39" s="7" t="s">
        <v>185</v>
      </c>
      <c r="F39" s="15" t="s">
        <v>522</v>
      </c>
      <c r="G39" s="6">
        <v>2007</v>
      </c>
      <c r="H39" s="5" t="s">
        <v>560</v>
      </c>
      <c r="I39" s="5" t="s">
        <v>29</v>
      </c>
      <c r="J39" s="7" t="s">
        <v>206</v>
      </c>
      <c r="K39" s="7" t="s">
        <v>600</v>
      </c>
      <c r="L39" s="15" t="s">
        <v>186</v>
      </c>
      <c r="M39" s="5" t="s">
        <v>96</v>
      </c>
      <c r="N39" s="7" t="s">
        <v>127</v>
      </c>
      <c r="O39" s="1" t="s">
        <v>128</v>
      </c>
      <c r="P39" s="5" t="s">
        <v>6</v>
      </c>
      <c r="Q39" s="39" t="s">
        <v>601</v>
      </c>
      <c r="R39" s="39" t="s">
        <v>561</v>
      </c>
      <c r="S39" s="1" t="s">
        <v>771</v>
      </c>
    </row>
    <row r="40" spans="1:19" ht="28.8" x14ac:dyDescent="0.3">
      <c r="A40" s="34">
        <v>39</v>
      </c>
      <c r="B40" s="11" t="s">
        <v>439</v>
      </c>
      <c r="C40" s="11" t="s">
        <v>579</v>
      </c>
      <c r="D40" s="6" t="s">
        <v>521</v>
      </c>
      <c r="E40" s="7" t="s">
        <v>602</v>
      </c>
      <c r="F40" s="15" t="s">
        <v>522</v>
      </c>
      <c r="G40" s="6">
        <v>2013</v>
      </c>
      <c r="H40" s="5" t="s">
        <v>691</v>
      </c>
      <c r="I40" s="5" t="s">
        <v>29</v>
      </c>
      <c r="J40" s="7" t="s">
        <v>206</v>
      </c>
      <c r="K40" s="7" t="s">
        <v>603</v>
      </c>
      <c r="L40" s="15" t="s">
        <v>187</v>
      </c>
      <c r="M40" s="5" t="s">
        <v>96</v>
      </c>
      <c r="N40" s="7" t="s">
        <v>127</v>
      </c>
      <c r="O40" s="1" t="s">
        <v>128</v>
      </c>
      <c r="P40" s="5" t="s">
        <v>6</v>
      </c>
      <c r="Q40" s="39" t="s">
        <v>771</v>
      </c>
      <c r="R40" s="39" t="s">
        <v>771</v>
      </c>
      <c r="S40" s="1" t="s">
        <v>771</v>
      </c>
    </row>
    <row r="41" spans="1:19" x14ac:dyDescent="0.3">
      <c r="A41" s="34">
        <v>40</v>
      </c>
      <c r="B41" s="11" t="s">
        <v>439</v>
      </c>
      <c r="C41" s="11" t="s">
        <v>579</v>
      </c>
      <c r="D41" s="6" t="s">
        <v>521</v>
      </c>
      <c r="E41" s="7" t="s">
        <v>188</v>
      </c>
      <c r="F41" s="15" t="s">
        <v>522</v>
      </c>
      <c r="G41" s="6">
        <v>2015</v>
      </c>
      <c r="H41" s="5" t="s">
        <v>692</v>
      </c>
      <c r="I41" s="5" t="s">
        <v>70</v>
      </c>
      <c r="J41" s="7" t="s">
        <v>189</v>
      </c>
      <c r="K41" s="7" t="s">
        <v>190</v>
      </c>
      <c r="L41" s="15" t="s">
        <v>771</v>
      </c>
      <c r="M41" s="5">
        <v>4</v>
      </c>
      <c r="N41" s="7" t="s">
        <v>191</v>
      </c>
      <c r="O41" s="1" t="s">
        <v>192</v>
      </c>
      <c r="P41" s="5" t="s">
        <v>6</v>
      </c>
      <c r="Q41" s="39" t="s">
        <v>771</v>
      </c>
      <c r="R41" s="39" t="s">
        <v>771</v>
      </c>
      <c r="S41" s="1" t="s">
        <v>771</v>
      </c>
    </row>
    <row r="42" spans="1:19" x14ac:dyDescent="0.3">
      <c r="A42" s="34">
        <v>41</v>
      </c>
      <c r="B42" s="11" t="s">
        <v>439</v>
      </c>
      <c r="C42" s="11" t="s">
        <v>579</v>
      </c>
      <c r="D42" s="6" t="s">
        <v>521</v>
      </c>
      <c r="E42" s="7" t="s">
        <v>604</v>
      </c>
      <c r="F42" s="15" t="s">
        <v>522</v>
      </c>
      <c r="G42" s="6">
        <v>2015</v>
      </c>
      <c r="H42" s="5" t="s">
        <v>692</v>
      </c>
      <c r="I42" s="5" t="s">
        <v>70</v>
      </c>
      <c r="J42" s="7" t="s">
        <v>193</v>
      </c>
      <c r="K42" s="7" t="s">
        <v>194</v>
      </c>
      <c r="L42" s="15" t="s">
        <v>771</v>
      </c>
      <c r="M42" s="5">
        <v>4</v>
      </c>
      <c r="N42" s="7" t="s">
        <v>191</v>
      </c>
      <c r="O42" s="1" t="s">
        <v>192</v>
      </c>
      <c r="P42" s="5" t="s">
        <v>6</v>
      </c>
      <c r="Q42" s="39" t="s">
        <v>771</v>
      </c>
      <c r="R42" s="39" t="s">
        <v>771</v>
      </c>
      <c r="S42" s="1" t="s">
        <v>771</v>
      </c>
    </row>
    <row r="43" spans="1:19" x14ac:dyDescent="0.3">
      <c r="A43" s="34">
        <v>42</v>
      </c>
      <c r="B43" s="11" t="s">
        <v>439</v>
      </c>
      <c r="C43" s="11" t="s">
        <v>579</v>
      </c>
      <c r="D43" s="6" t="s">
        <v>521</v>
      </c>
      <c r="E43" s="7" t="s">
        <v>195</v>
      </c>
      <c r="F43" s="15" t="s">
        <v>522</v>
      </c>
      <c r="G43" s="6">
        <v>2016</v>
      </c>
      <c r="H43" s="5" t="s">
        <v>692</v>
      </c>
      <c r="I43" s="5" t="s">
        <v>70</v>
      </c>
      <c r="J43" s="7" t="s">
        <v>196</v>
      </c>
      <c r="K43" s="7" t="s">
        <v>197</v>
      </c>
      <c r="L43" s="15" t="s">
        <v>198</v>
      </c>
      <c r="M43" s="5">
        <v>3</v>
      </c>
      <c r="N43" s="7" t="s">
        <v>191</v>
      </c>
      <c r="O43" s="1" t="s">
        <v>192</v>
      </c>
      <c r="P43" s="5" t="s">
        <v>6</v>
      </c>
      <c r="Q43" s="39" t="s">
        <v>771</v>
      </c>
      <c r="R43" s="39" t="s">
        <v>199</v>
      </c>
      <c r="S43" s="1" t="s">
        <v>771</v>
      </c>
    </row>
    <row r="44" spans="1:19" ht="43.2" x14ac:dyDescent="0.3">
      <c r="A44" s="34">
        <v>43</v>
      </c>
      <c r="B44" s="11" t="s">
        <v>439</v>
      </c>
      <c r="C44" s="11" t="s">
        <v>579</v>
      </c>
      <c r="D44" s="6" t="s">
        <v>521</v>
      </c>
      <c r="E44" s="7" t="s">
        <v>384</v>
      </c>
      <c r="F44" s="15" t="s">
        <v>533</v>
      </c>
      <c r="G44" s="6">
        <v>2018</v>
      </c>
      <c r="H44" s="5" t="s">
        <v>534</v>
      </c>
      <c r="I44" s="5" t="s">
        <v>23</v>
      </c>
      <c r="J44" s="7" t="s">
        <v>380</v>
      </c>
      <c r="K44" s="7" t="s">
        <v>200</v>
      </c>
      <c r="L44" s="15" t="s">
        <v>201</v>
      </c>
      <c r="M44" s="5" t="s">
        <v>182</v>
      </c>
      <c r="N44" s="7" t="s">
        <v>202</v>
      </c>
      <c r="O44" s="1" t="s">
        <v>203</v>
      </c>
      <c r="P44" s="5" t="s">
        <v>7</v>
      </c>
      <c r="Q44" s="39" t="s">
        <v>771</v>
      </c>
      <c r="R44" s="39" t="s">
        <v>204</v>
      </c>
      <c r="S44" s="1" t="s">
        <v>771</v>
      </c>
    </row>
    <row r="45" spans="1:19" ht="28.8" x14ac:dyDescent="0.3">
      <c r="A45" s="34">
        <v>44</v>
      </c>
      <c r="B45" s="11" t="s">
        <v>439</v>
      </c>
      <c r="C45" s="11" t="s">
        <v>579</v>
      </c>
      <c r="D45" s="6" t="s">
        <v>521</v>
      </c>
      <c r="E45" s="7" t="s">
        <v>205</v>
      </c>
      <c r="F45" s="15" t="s">
        <v>570</v>
      </c>
      <c r="G45" s="6">
        <v>2015</v>
      </c>
      <c r="H45" s="5" t="s">
        <v>530</v>
      </c>
      <c r="I45" s="5" t="s">
        <v>23</v>
      </c>
      <c r="J45" s="7" t="s">
        <v>206</v>
      </c>
      <c r="K45" s="7" t="s">
        <v>771</v>
      </c>
      <c r="L45" s="15" t="s">
        <v>105</v>
      </c>
      <c r="M45" s="5" t="s">
        <v>182</v>
      </c>
      <c r="N45" s="7" t="s">
        <v>207</v>
      </c>
      <c r="O45" s="1" t="s">
        <v>208</v>
      </c>
      <c r="P45" s="5" t="s">
        <v>6</v>
      </c>
      <c r="Q45" s="38" t="s">
        <v>672</v>
      </c>
      <c r="R45" s="39" t="s">
        <v>209</v>
      </c>
      <c r="S45" s="1" t="s">
        <v>771</v>
      </c>
    </row>
    <row r="46" spans="1:19" x14ac:dyDescent="0.3">
      <c r="A46" s="34">
        <v>45</v>
      </c>
      <c r="B46" s="11" t="s">
        <v>439</v>
      </c>
      <c r="C46" s="11" t="s">
        <v>579</v>
      </c>
      <c r="D46" s="6" t="s">
        <v>521</v>
      </c>
      <c r="E46" s="7" t="s">
        <v>210</v>
      </c>
      <c r="F46" s="15" t="s">
        <v>532</v>
      </c>
      <c r="G46" s="6">
        <v>2015</v>
      </c>
      <c r="H46" s="5" t="s">
        <v>692</v>
      </c>
      <c r="I46" s="5" t="s">
        <v>70</v>
      </c>
      <c r="J46" s="7" t="s">
        <v>506</v>
      </c>
      <c r="K46" s="7" t="s">
        <v>211</v>
      </c>
      <c r="L46" s="15" t="s">
        <v>771</v>
      </c>
      <c r="M46" s="5">
        <v>42</v>
      </c>
      <c r="N46" s="7" t="s">
        <v>191</v>
      </c>
      <c r="O46" s="1" t="s">
        <v>192</v>
      </c>
      <c r="P46" s="5" t="s">
        <v>6</v>
      </c>
      <c r="Q46" s="39" t="s">
        <v>771</v>
      </c>
      <c r="R46" s="39" t="s">
        <v>771</v>
      </c>
      <c r="S46" s="1" t="s">
        <v>771</v>
      </c>
    </row>
    <row r="47" spans="1:19" x14ac:dyDescent="0.3">
      <c r="A47" s="34">
        <v>46</v>
      </c>
      <c r="B47" s="11" t="s">
        <v>439</v>
      </c>
      <c r="C47" s="11" t="s">
        <v>579</v>
      </c>
      <c r="D47" s="6" t="s">
        <v>521</v>
      </c>
      <c r="E47" s="7" t="s">
        <v>212</v>
      </c>
      <c r="F47" s="15" t="s">
        <v>528</v>
      </c>
      <c r="G47" s="12" t="s">
        <v>771</v>
      </c>
      <c r="H47" s="5" t="s">
        <v>771</v>
      </c>
      <c r="I47" s="5" t="s">
        <v>29</v>
      </c>
      <c r="J47" s="7" t="s">
        <v>206</v>
      </c>
      <c r="K47" s="7" t="s">
        <v>194</v>
      </c>
      <c r="L47" s="15" t="s">
        <v>771</v>
      </c>
      <c r="M47" s="5" t="s">
        <v>771</v>
      </c>
      <c r="N47" s="7" t="s">
        <v>213</v>
      </c>
      <c r="O47" s="1" t="s">
        <v>214</v>
      </c>
      <c r="P47" s="5" t="s">
        <v>6</v>
      </c>
      <c r="Q47" s="39" t="s">
        <v>771</v>
      </c>
      <c r="R47" s="39" t="s">
        <v>771</v>
      </c>
      <c r="S47" s="1" t="s">
        <v>771</v>
      </c>
    </row>
    <row r="48" spans="1:19" x14ac:dyDescent="0.3">
      <c r="A48" s="34">
        <v>47</v>
      </c>
      <c r="B48" s="11" t="s">
        <v>439</v>
      </c>
      <c r="C48" s="11" t="s">
        <v>583</v>
      </c>
      <c r="D48" s="6" t="s">
        <v>521</v>
      </c>
      <c r="E48" s="7" t="s">
        <v>215</v>
      </c>
      <c r="F48" s="15" t="s">
        <v>528</v>
      </c>
      <c r="G48" s="6">
        <v>2018</v>
      </c>
      <c r="H48" s="5" t="s">
        <v>771</v>
      </c>
      <c r="I48" s="5" t="s">
        <v>64</v>
      </c>
      <c r="J48" s="7" t="s">
        <v>216</v>
      </c>
      <c r="K48" s="7" t="s">
        <v>217</v>
      </c>
      <c r="L48" s="15" t="s">
        <v>406</v>
      </c>
      <c r="M48" s="5" t="s">
        <v>218</v>
      </c>
      <c r="N48" s="7" t="s">
        <v>219</v>
      </c>
      <c r="O48" s="1" t="s">
        <v>220</v>
      </c>
      <c r="P48" s="5" t="s">
        <v>6</v>
      </c>
      <c r="Q48" s="39" t="s">
        <v>771</v>
      </c>
      <c r="R48" s="39" t="s">
        <v>771</v>
      </c>
      <c r="S48" s="1" t="s">
        <v>221</v>
      </c>
    </row>
    <row r="49" spans="1:19" x14ac:dyDescent="0.3">
      <c r="A49" s="34">
        <v>48</v>
      </c>
      <c r="B49" s="11" t="s">
        <v>439</v>
      </c>
      <c r="C49" s="11" t="s">
        <v>579</v>
      </c>
      <c r="D49" s="6" t="s">
        <v>521</v>
      </c>
      <c r="E49" s="7" t="s">
        <v>222</v>
      </c>
      <c r="F49" s="15" t="s">
        <v>528</v>
      </c>
      <c r="G49" s="6">
        <v>2011</v>
      </c>
      <c r="H49" s="5" t="s">
        <v>523</v>
      </c>
      <c r="I49" s="5">
        <v>0</v>
      </c>
      <c r="J49" s="7" t="s">
        <v>206</v>
      </c>
      <c r="K49" s="7" t="s">
        <v>223</v>
      </c>
      <c r="L49" s="15" t="s">
        <v>771</v>
      </c>
      <c r="M49" s="5" t="s">
        <v>131</v>
      </c>
      <c r="N49" s="7" t="s">
        <v>224</v>
      </c>
      <c r="O49" s="1" t="s">
        <v>225</v>
      </c>
      <c r="P49" s="5" t="s">
        <v>6</v>
      </c>
      <c r="Q49" s="39" t="s">
        <v>771</v>
      </c>
      <c r="R49" s="39" t="s">
        <v>771</v>
      </c>
      <c r="S49" s="1" t="s">
        <v>771</v>
      </c>
    </row>
    <row r="50" spans="1:19" x14ac:dyDescent="0.3">
      <c r="A50" s="34">
        <v>49</v>
      </c>
      <c r="B50" s="11" t="s">
        <v>440</v>
      </c>
      <c r="C50" s="11" t="s">
        <v>581</v>
      </c>
      <c r="D50" s="6" t="s">
        <v>521</v>
      </c>
      <c r="E50" s="7" t="s">
        <v>226</v>
      </c>
      <c r="F50" s="15" t="s">
        <v>228</v>
      </c>
      <c r="G50" s="6">
        <v>2015</v>
      </c>
      <c r="H50" s="5" t="s">
        <v>771</v>
      </c>
      <c r="I50" s="5">
        <v>1.5</v>
      </c>
      <c r="J50" s="7" t="s">
        <v>227</v>
      </c>
      <c r="K50" s="7" t="s">
        <v>771</v>
      </c>
      <c r="L50" s="15" t="s">
        <v>771</v>
      </c>
      <c r="M50" s="5" t="s">
        <v>771</v>
      </c>
      <c r="N50" s="7" t="s">
        <v>229</v>
      </c>
      <c r="O50" s="1" t="s">
        <v>230</v>
      </c>
      <c r="P50" s="5" t="s">
        <v>6</v>
      </c>
      <c r="Q50" s="39" t="s">
        <v>771</v>
      </c>
      <c r="R50" s="39" t="s">
        <v>771</v>
      </c>
      <c r="S50" s="1" t="s">
        <v>231</v>
      </c>
    </row>
    <row r="51" spans="1:19" x14ac:dyDescent="0.3">
      <c r="A51" s="34">
        <v>50</v>
      </c>
      <c r="B51" s="11" t="s">
        <v>440</v>
      </c>
      <c r="C51" s="11" t="s">
        <v>581</v>
      </c>
      <c r="D51" s="6" t="s">
        <v>521</v>
      </c>
      <c r="E51" s="7" t="s">
        <v>232</v>
      </c>
      <c r="F51" s="15" t="s">
        <v>228</v>
      </c>
      <c r="G51" s="6">
        <v>2009</v>
      </c>
      <c r="H51" s="5" t="s">
        <v>771</v>
      </c>
      <c r="I51" s="5">
        <v>1.5</v>
      </c>
      <c r="J51" s="7" t="s">
        <v>233</v>
      </c>
      <c r="K51" s="7" t="s">
        <v>771</v>
      </c>
      <c r="L51" s="15" t="s">
        <v>410</v>
      </c>
      <c r="M51" s="5" t="s">
        <v>771</v>
      </c>
      <c r="N51" s="7" t="s">
        <v>234</v>
      </c>
      <c r="O51" s="1" t="s">
        <v>235</v>
      </c>
      <c r="P51" s="5" t="s">
        <v>6</v>
      </c>
      <c r="Q51" s="39" t="s">
        <v>236</v>
      </c>
      <c r="R51" s="39" t="s">
        <v>237</v>
      </c>
      <c r="S51" s="1" t="s">
        <v>238</v>
      </c>
    </row>
    <row r="52" spans="1:19" x14ac:dyDescent="0.3">
      <c r="A52" s="34">
        <v>51</v>
      </c>
      <c r="B52" s="11" t="s">
        <v>440</v>
      </c>
      <c r="C52" s="11" t="s">
        <v>581</v>
      </c>
      <c r="D52" s="6" t="s">
        <v>521</v>
      </c>
      <c r="E52" s="7" t="s">
        <v>176</v>
      </c>
      <c r="F52" s="15" t="s">
        <v>228</v>
      </c>
      <c r="G52" s="6">
        <v>2009</v>
      </c>
      <c r="H52" s="5" t="s">
        <v>771</v>
      </c>
      <c r="I52" s="5">
        <v>1.5</v>
      </c>
      <c r="J52" s="7" t="s">
        <v>233</v>
      </c>
      <c r="K52" s="7" t="s">
        <v>771</v>
      </c>
      <c r="L52" s="15" t="s">
        <v>239</v>
      </c>
      <c r="M52" s="5" t="s">
        <v>771</v>
      </c>
      <c r="N52" s="7" t="s">
        <v>234</v>
      </c>
      <c r="O52" s="1" t="s">
        <v>235</v>
      </c>
      <c r="P52" s="5" t="s">
        <v>6</v>
      </c>
      <c r="Q52" s="39" t="s">
        <v>236</v>
      </c>
      <c r="R52" s="39" t="s">
        <v>237</v>
      </c>
      <c r="S52" s="1" t="s">
        <v>238</v>
      </c>
    </row>
    <row r="53" spans="1:19" x14ac:dyDescent="0.3">
      <c r="A53" s="34">
        <v>52</v>
      </c>
      <c r="B53" s="11" t="s">
        <v>440</v>
      </c>
      <c r="C53" s="11" t="s">
        <v>581</v>
      </c>
      <c r="D53" s="6" t="s">
        <v>521</v>
      </c>
      <c r="E53" s="7" t="s">
        <v>240</v>
      </c>
      <c r="F53" s="15" t="s">
        <v>228</v>
      </c>
      <c r="G53" s="6">
        <v>2009</v>
      </c>
      <c r="H53" s="5" t="s">
        <v>771</v>
      </c>
      <c r="I53" s="5">
        <v>1.5</v>
      </c>
      <c r="J53" s="7" t="s">
        <v>233</v>
      </c>
      <c r="K53" s="7" t="s">
        <v>771</v>
      </c>
      <c r="L53" s="15" t="s">
        <v>241</v>
      </c>
      <c r="M53" s="5" t="s">
        <v>771</v>
      </c>
      <c r="N53" s="7" t="s">
        <v>234</v>
      </c>
      <c r="O53" s="1" t="s">
        <v>235</v>
      </c>
      <c r="P53" s="5" t="s">
        <v>6</v>
      </c>
      <c r="Q53" s="39" t="s">
        <v>236</v>
      </c>
      <c r="R53" s="39" t="s">
        <v>237</v>
      </c>
      <c r="S53" s="1" t="s">
        <v>238</v>
      </c>
    </row>
    <row r="54" spans="1:19" x14ac:dyDescent="0.3">
      <c r="A54" s="34">
        <v>53</v>
      </c>
      <c r="B54" s="11" t="s">
        <v>440</v>
      </c>
      <c r="C54" s="11" t="s">
        <v>581</v>
      </c>
      <c r="D54" s="6" t="s">
        <v>521</v>
      </c>
      <c r="E54" s="7" t="s">
        <v>242</v>
      </c>
      <c r="F54" s="15" t="s">
        <v>228</v>
      </c>
      <c r="G54" s="6">
        <v>2009</v>
      </c>
      <c r="H54" s="5" t="s">
        <v>771</v>
      </c>
      <c r="I54" s="5">
        <v>1.5</v>
      </c>
      <c r="J54" s="7" t="s">
        <v>233</v>
      </c>
      <c r="K54" s="7" t="s">
        <v>771</v>
      </c>
      <c r="L54" s="15" t="s">
        <v>243</v>
      </c>
      <c r="M54" s="5" t="s">
        <v>771</v>
      </c>
      <c r="N54" s="7" t="s">
        <v>234</v>
      </c>
      <c r="O54" s="1" t="s">
        <v>235</v>
      </c>
      <c r="P54" s="5" t="s">
        <v>6</v>
      </c>
      <c r="Q54" s="39" t="s">
        <v>236</v>
      </c>
      <c r="R54" s="39" t="s">
        <v>237</v>
      </c>
      <c r="S54" s="1" t="s">
        <v>238</v>
      </c>
    </row>
    <row r="55" spans="1:19" x14ac:dyDescent="0.3">
      <c r="A55" s="34">
        <v>54</v>
      </c>
      <c r="B55" s="11" t="s">
        <v>440</v>
      </c>
      <c r="C55" s="11" t="s">
        <v>581</v>
      </c>
      <c r="D55" s="6" t="s">
        <v>521</v>
      </c>
      <c r="E55" s="7" t="s">
        <v>244</v>
      </c>
      <c r="F55" s="15" t="s">
        <v>228</v>
      </c>
      <c r="G55" s="6">
        <v>2009</v>
      </c>
      <c r="H55" s="5" t="s">
        <v>771</v>
      </c>
      <c r="I55" s="5">
        <v>1.5</v>
      </c>
      <c r="J55" s="7" t="s">
        <v>245</v>
      </c>
      <c r="K55" s="7" t="s">
        <v>771</v>
      </c>
      <c r="L55" s="15" t="s">
        <v>771</v>
      </c>
      <c r="M55" s="5" t="s">
        <v>771</v>
      </c>
      <c r="N55" s="7" t="s">
        <v>234</v>
      </c>
      <c r="O55" s="1" t="s">
        <v>235</v>
      </c>
      <c r="P55" s="5" t="s">
        <v>6</v>
      </c>
      <c r="Q55" s="39" t="s">
        <v>236</v>
      </c>
      <c r="R55" s="39" t="s">
        <v>237</v>
      </c>
      <c r="S55" s="1" t="s">
        <v>238</v>
      </c>
    </row>
    <row r="56" spans="1:19" x14ac:dyDescent="0.3">
      <c r="A56" s="34">
        <v>55</v>
      </c>
      <c r="B56" s="11" t="s">
        <v>440</v>
      </c>
      <c r="C56" s="11" t="s">
        <v>581</v>
      </c>
      <c r="D56" s="6" t="s">
        <v>518</v>
      </c>
      <c r="E56" s="7" t="s">
        <v>246</v>
      </c>
      <c r="F56" s="15" t="s">
        <v>228</v>
      </c>
      <c r="G56" s="6">
        <v>2009</v>
      </c>
      <c r="H56" s="5" t="s">
        <v>771</v>
      </c>
      <c r="I56" s="5">
        <v>1.5</v>
      </c>
      <c r="J56" s="7" t="s">
        <v>233</v>
      </c>
      <c r="K56" s="7" t="s">
        <v>771</v>
      </c>
      <c r="L56" s="15" t="s">
        <v>247</v>
      </c>
      <c r="M56" s="5" t="s">
        <v>771</v>
      </c>
      <c r="N56" s="7" t="s">
        <v>234</v>
      </c>
      <c r="O56" s="1" t="s">
        <v>235</v>
      </c>
      <c r="P56" s="5" t="s">
        <v>6</v>
      </c>
      <c r="Q56" s="39" t="s">
        <v>236</v>
      </c>
      <c r="R56" s="39" t="s">
        <v>237</v>
      </c>
      <c r="S56" s="1" t="s">
        <v>238</v>
      </c>
    </row>
    <row r="57" spans="1:19" x14ac:dyDescent="0.3">
      <c r="A57" s="34">
        <v>56</v>
      </c>
      <c r="B57" s="11" t="s">
        <v>440</v>
      </c>
      <c r="C57" s="11" t="s">
        <v>581</v>
      </c>
      <c r="D57" s="6" t="s">
        <v>521</v>
      </c>
      <c r="E57" s="7" t="s">
        <v>248</v>
      </c>
      <c r="F57" s="15" t="s">
        <v>228</v>
      </c>
      <c r="G57" s="6">
        <v>2009</v>
      </c>
      <c r="H57" s="5" t="s">
        <v>771</v>
      </c>
      <c r="I57" s="5" t="s">
        <v>250</v>
      </c>
      <c r="J57" s="7" t="s">
        <v>249</v>
      </c>
      <c r="K57" s="7" t="s">
        <v>771</v>
      </c>
      <c r="L57" s="15" t="s">
        <v>771</v>
      </c>
      <c r="M57" s="5" t="s">
        <v>771</v>
      </c>
      <c r="N57" s="7" t="s">
        <v>234</v>
      </c>
      <c r="O57" s="1" t="s">
        <v>235</v>
      </c>
      <c r="P57" s="5" t="s">
        <v>6</v>
      </c>
      <c r="Q57" s="39" t="s">
        <v>236</v>
      </c>
      <c r="R57" s="39" t="s">
        <v>237</v>
      </c>
      <c r="S57" s="1" t="s">
        <v>238</v>
      </c>
    </row>
    <row r="58" spans="1:19" x14ac:dyDescent="0.3">
      <c r="A58" s="34">
        <v>57</v>
      </c>
      <c r="B58" s="11" t="s">
        <v>440</v>
      </c>
      <c r="C58" s="11" t="s">
        <v>581</v>
      </c>
      <c r="D58" s="6" t="s">
        <v>521</v>
      </c>
      <c r="E58" s="7" t="s">
        <v>251</v>
      </c>
      <c r="F58" s="15" t="s">
        <v>228</v>
      </c>
      <c r="G58" s="6">
        <v>2009</v>
      </c>
      <c r="H58" s="5" t="s">
        <v>771</v>
      </c>
      <c r="I58" s="5" t="s">
        <v>250</v>
      </c>
      <c r="J58" s="7" t="s">
        <v>252</v>
      </c>
      <c r="K58" s="7" t="s">
        <v>771</v>
      </c>
      <c r="L58" s="15" t="s">
        <v>253</v>
      </c>
      <c r="M58" s="5" t="s">
        <v>771</v>
      </c>
      <c r="N58" s="7" t="s">
        <v>234</v>
      </c>
      <c r="O58" s="1" t="s">
        <v>235</v>
      </c>
      <c r="P58" s="5" t="s">
        <v>6</v>
      </c>
      <c r="Q58" s="39" t="s">
        <v>236</v>
      </c>
      <c r="R58" s="39" t="s">
        <v>237</v>
      </c>
      <c r="S58" s="1" t="s">
        <v>238</v>
      </c>
    </row>
    <row r="59" spans="1:19" x14ac:dyDescent="0.3">
      <c r="A59" s="34">
        <v>58</v>
      </c>
      <c r="B59" s="11" t="s">
        <v>439</v>
      </c>
      <c r="C59" s="11" t="s">
        <v>22</v>
      </c>
      <c r="D59" s="6" t="s">
        <v>519</v>
      </c>
      <c r="E59" s="7" t="s">
        <v>254</v>
      </c>
      <c r="F59" s="15" t="s">
        <v>535</v>
      </c>
      <c r="G59" s="6">
        <v>1913</v>
      </c>
      <c r="H59" s="5" t="s">
        <v>534</v>
      </c>
      <c r="I59" s="5">
        <v>50</v>
      </c>
      <c r="J59" s="7" t="s">
        <v>460</v>
      </c>
      <c r="K59" s="7" t="s">
        <v>255</v>
      </c>
      <c r="L59" s="15" t="s">
        <v>461</v>
      </c>
      <c r="M59" s="5" t="s">
        <v>87</v>
      </c>
      <c r="N59" s="7" t="s">
        <v>256</v>
      </c>
      <c r="O59" s="1" t="s">
        <v>257</v>
      </c>
      <c r="P59" s="5" t="s">
        <v>7</v>
      </c>
      <c r="Q59" s="39" t="s">
        <v>771</v>
      </c>
      <c r="R59" s="39" t="s">
        <v>771</v>
      </c>
      <c r="S59" s="1" t="s">
        <v>771</v>
      </c>
    </row>
    <row r="60" spans="1:19" ht="57.6" x14ac:dyDescent="0.3">
      <c r="A60" s="34">
        <v>59</v>
      </c>
      <c r="B60" s="11" t="s">
        <v>516</v>
      </c>
      <c r="C60" s="11" t="s">
        <v>258</v>
      </c>
      <c r="D60" s="6" t="s">
        <v>509</v>
      </c>
      <c r="E60" s="7" t="s">
        <v>659</v>
      </c>
      <c r="F60" s="15" t="s">
        <v>572</v>
      </c>
      <c r="G60" s="6">
        <v>2012</v>
      </c>
      <c r="H60" s="5" t="s">
        <v>694</v>
      </c>
      <c r="I60" s="5" t="s">
        <v>771</v>
      </c>
      <c r="J60" s="7" t="s">
        <v>260</v>
      </c>
      <c r="K60" s="7" t="s">
        <v>764</v>
      </c>
      <c r="L60" s="15" t="s">
        <v>741</v>
      </c>
      <c r="M60" s="5" t="s">
        <v>259</v>
      </c>
      <c r="N60" s="7" t="s">
        <v>661</v>
      </c>
      <c r="O60" s="1" t="s">
        <v>662</v>
      </c>
      <c r="P60" s="5" t="s">
        <v>6</v>
      </c>
      <c r="Q60" s="38" t="s">
        <v>673</v>
      </c>
      <c r="R60" s="39" t="s">
        <v>771</v>
      </c>
      <c r="S60" s="1" t="s">
        <v>771</v>
      </c>
    </row>
    <row r="61" spans="1:19" ht="28.8" x14ac:dyDescent="0.3">
      <c r="A61" s="34">
        <v>60</v>
      </c>
      <c r="B61" s="35" t="s">
        <v>507</v>
      </c>
      <c r="C61" s="11" t="s">
        <v>584</v>
      </c>
      <c r="D61" s="6" t="s">
        <v>510</v>
      </c>
      <c r="E61" s="7" t="s">
        <v>261</v>
      </c>
      <c r="F61" s="15" t="s">
        <v>570</v>
      </c>
      <c r="G61" s="6">
        <v>2015</v>
      </c>
      <c r="H61" s="5" t="s">
        <v>530</v>
      </c>
      <c r="I61" s="5" t="s">
        <v>263</v>
      </c>
      <c r="J61" s="7" t="s">
        <v>262</v>
      </c>
      <c r="K61" s="7" t="s">
        <v>605</v>
      </c>
      <c r="L61" s="15" t="s">
        <v>771</v>
      </c>
      <c r="M61" s="5" t="s">
        <v>771</v>
      </c>
      <c r="N61" s="7" t="s">
        <v>107</v>
      </c>
      <c r="O61" s="1" t="s">
        <v>108</v>
      </c>
      <c r="P61" s="5" t="s">
        <v>6</v>
      </c>
      <c r="Q61" s="39" t="s">
        <v>109</v>
      </c>
      <c r="R61" s="39" t="s">
        <v>264</v>
      </c>
      <c r="S61" s="1" t="s">
        <v>771</v>
      </c>
    </row>
    <row r="62" spans="1:19" x14ac:dyDescent="0.3">
      <c r="A62" s="34">
        <v>61</v>
      </c>
      <c r="B62" s="35" t="s">
        <v>507</v>
      </c>
      <c r="C62" s="11" t="s">
        <v>584</v>
      </c>
      <c r="D62" s="6" t="s">
        <v>510</v>
      </c>
      <c r="E62" s="7" t="s">
        <v>265</v>
      </c>
      <c r="F62" s="15" t="s">
        <v>570</v>
      </c>
      <c r="G62" s="6">
        <v>2015</v>
      </c>
      <c r="H62" s="5" t="s">
        <v>530</v>
      </c>
      <c r="I62" s="5" t="s">
        <v>771</v>
      </c>
      <c r="J62" s="7" t="s">
        <v>262</v>
      </c>
      <c r="K62" s="7" t="s">
        <v>606</v>
      </c>
      <c r="L62" s="15" t="s">
        <v>771</v>
      </c>
      <c r="M62" s="5" t="s">
        <v>771</v>
      </c>
      <c r="N62" s="7" t="s">
        <v>107</v>
      </c>
      <c r="O62" s="1" t="s">
        <v>108</v>
      </c>
      <c r="P62" s="5" t="s">
        <v>6</v>
      </c>
      <c r="Q62" s="39" t="s">
        <v>109</v>
      </c>
      <c r="R62" s="39" t="s">
        <v>264</v>
      </c>
      <c r="S62" s="1" t="s">
        <v>771</v>
      </c>
    </row>
    <row r="63" spans="1:19" x14ac:dyDescent="0.3">
      <c r="A63" s="34">
        <v>62</v>
      </c>
      <c r="B63" s="35" t="s">
        <v>507</v>
      </c>
      <c r="C63" s="11" t="s">
        <v>584</v>
      </c>
      <c r="D63" s="6" t="s">
        <v>510</v>
      </c>
      <c r="E63" s="7" t="s">
        <v>266</v>
      </c>
      <c r="F63" s="15" t="s">
        <v>570</v>
      </c>
      <c r="G63" s="6">
        <v>2015</v>
      </c>
      <c r="H63" s="5" t="s">
        <v>530</v>
      </c>
      <c r="I63" s="5" t="s">
        <v>771</v>
      </c>
      <c r="J63" s="7" t="s">
        <v>262</v>
      </c>
      <c r="K63" s="7" t="s">
        <v>606</v>
      </c>
      <c r="L63" s="15" t="s">
        <v>267</v>
      </c>
      <c r="M63" s="5" t="s">
        <v>771</v>
      </c>
      <c r="N63" s="7" t="s">
        <v>107</v>
      </c>
      <c r="O63" s="1" t="s">
        <v>108</v>
      </c>
      <c r="P63" s="5" t="s">
        <v>6</v>
      </c>
      <c r="Q63" s="39" t="s">
        <v>109</v>
      </c>
      <c r="R63" s="39" t="s">
        <v>264</v>
      </c>
      <c r="S63" s="1" t="s">
        <v>771</v>
      </c>
    </row>
    <row r="64" spans="1:19" x14ac:dyDescent="0.3">
      <c r="A64" s="34">
        <v>63</v>
      </c>
      <c r="B64" s="35" t="s">
        <v>507</v>
      </c>
      <c r="C64" s="11" t="s">
        <v>584</v>
      </c>
      <c r="D64" s="6" t="s">
        <v>510</v>
      </c>
      <c r="E64" s="7" t="s">
        <v>268</v>
      </c>
      <c r="F64" s="15" t="s">
        <v>570</v>
      </c>
      <c r="G64" s="6">
        <v>2015</v>
      </c>
      <c r="H64" s="5" t="s">
        <v>530</v>
      </c>
      <c r="I64" s="5" t="s">
        <v>269</v>
      </c>
      <c r="J64" s="7" t="s">
        <v>262</v>
      </c>
      <c r="K64" s="7" t="s">
        <v>606</v>
      </c>
      <c r="L64" s="15" t="s">
        <v>771</v>
      </c>
      <c r="M64" s="5" t="s">
        <v>771</v>
      </c>
      <c r="N64" s="7" t="s">
        <v>107</v>
      </c>
      <c r="O64" s="1" t="s">
        <v>108</v>
      </c>
      <c r="P64" s="5" t="s">
        <v>6</v>
      </c>
      <c r="Q64" s="39" t="s">
        <v>109</v>
      </c>
      <c r="R64" s="39" t="s">
        <v>264</v>
      </c>
      <c r="S64" s="1" t="s">
        <v>771</v>
      </c>
    </row>
    <row r="65" spans="1:19" ht="28.8" x14ac:dyDescent="0.3">
      <c r="A65" s="34">
        <v>64</v>
      </c>
      <c r="B65" s="35" t="s">
        <v>507</v>
      </c>
      <c r="C65" s="11" t="s">
        <v>258</v>
      </c>
      <c r="D65" s="6" t="s">
        <v>518</v>
      </c>
      <c r="E65" s="7" t="s">
        <v>270</v>
      </c>
      <c r="F65" s="15" t="s">
        <v>570</v>
      </c>
      <c r="G65" s="6">
        <v>2015</v>
      </c>
      <c r="H65" s="5" t="s">
        <v>530</v>
      </c>
      <c r="I65" s="5" t="s">
        <v>771</v>
      </c>
      <c r="J65" s="7" t="s">
        <v>271</v>
      </c>
      <c r="K65" s="7" t="s">
        <v>607</v>
      </c>
      <c r="L65" s="15" t="s">
        <v>272</v>
      </c>
      <c r="M65" s="5" t="s">
        <v>771</v>
      </c>
      <c r="N65" s="7" t="s">
        <v>107</v>
      </c>
      <c r="O65" s="1" t="s">
        <v>108</v>
      </c>
      <c r="P65" s="5" t="s">
        <v>6</v>
      </c>
      <c r="Q65" s="39" t="s">
        <v>109</v>
      </c>
      <c r="R65" s="39" t="s">
        <v>264</v>
      </c>
      <c r="S65" s="1" t="s">
        <v>771</v>
      </c>
    </row>
    <row r="66" spans="1:19" x14ac:dyDescent="0.3">
      <c r="A66" s="34">
        <v>65</v>
      </c>
      <c r="B66" s="35" t="s">
        <v>507</v>
      </c>
      <c r="C66" s="11" t="s">
        <v>258</v>
      </c>
      <c r="D66" s="6" t="s">
        <v>518</v>
      </c>
      <c r="E66" s="7" t="s">
        <v>550</v>
      </c>
      <c r="F66" s="15" t="s">
        <v>570</v>
      </c>
      <c r="G66" s="6">
        <v>2015</v>
      </c>
      <c r="H66" s="5" t="s">
        <v>530</v>
      </c>
      <c r="I66" s="5" t="s">
        <v>771</v>
      </c>
      <c r="J66" s="7" t="s">
        <v>273</v>
      </c>
      <c r="K66" s="7" t="s">
        <v>274</v>
      </c>
      <c r="L66" s="15" t="s">
        <v>272</v>
      </c>
      <c r="M66" s="5" t="s">
        <v>771</v>
      </c>
      <c r="N66" s="7" t="s">
        <v>107</v>
      </c>
      <c r="O66" s="1" t="s">
        <v>108</v>
      </c>
      <c r="P66" s="5" t="s">
        <v>6</v>
      </c>
      <c r="Q66" s="39" t="s">
        <v>109</v>
      </c>
      <c r="R66" s="39" t="s">
        <v>264</v>
      </c>
      <c r="S66" s="1" t="s">
        <v>771</v>
      </c>
    </row>
    <row r="67" spans="1:19" x14ac:dyDescent="0.3">
      <c r="A67" s="34">
        <v>66</v>
      </c>
      <c r="B67" s="35" t="s">
        <v>507</v>
      </c>
      <c r="C67" s="11" t="s">
        <v>258</v>
      </c>
      <c r="D67" s="6" t="s">
        <v>518</v>
      </c>
      <c r="E67" s="7" t="s">
        <v>551</v>
      </c>
      <c r="F67" s="15" t="s">
        <v>570</v>
      </c>
      <c r="G67" s="6">
        <v>2015</v>
      </c>
      <c r="H67" s="5" t="s">
        <v>530</v>
      </c>
      <c r="I67" s="5" t="s">
        <v>771</v>
      </c>
      <c r="J67" s="7" t="s">
        <v>275</v>
      </c>
      <c r="K67" s="7" t="s">
        <v>771</v>
      </c>
      <c r="L67" s="15" t="s">
        <v>272</v>
      </c>
      <c r="M67" s="5" t="s">
        <v>771</v>
      </c>
      <c r="N67" s="7" t="s">
        <v>107</v>
      </c>
      <c r="O67" s="1" t="s">
        <v>108</v>
      </c>
      <c r="P67" s="5" t="s">
        <v>6</v>
      </c>
      <c r="Q67" s="39" t="s">
        <v>109</v>
      </c>
      <c r="R67" s="39" t="s">
        <v>264</v>
      </c>
      <c r="S67" s="1" t="s">
        <v>771</v>
      </c>
    </row>
    <row r="68" spans="1:19" x14ac:dyDescent="0.3">
      <c r="A68" s="34">
        <v>67</v>
      </c>
      <c r="B68" s="35" t="s">
        <v>507</v>
      </c>
      <c r="C68" s="11" t="s">
        <v>258</v>
      </c>
      <c r="D68" s="6" t="s">
        <v>518</v>
      </c>
      <c r="E68" s="7" t="s">
        <v>276</v>
      </c>
      <c r="F68" s="15" t="s">
        <v>570</v>
      </c>
      <c r="G68" s="6">
        <v>2015</v>
      </c>
      <c r="H68" s="5" t="s">
        <v>530</v>
      </c>
      <c r="I68" s="5" t="s">
        <v>771</v>
      </c>
      <c r="J68" s="7" t="s">
        <v>273</v>
      </c>
      <c r="K68" s="7" t="s">
        <v>277</v>
      </c>
      <c r="L68" s="15" t="s">
        <v>771</v>
      </c>
      <c r="M68" s="5" t="s">
        <v>771</v>
      </c>
      <c r="N68" s="7" t="s">
        <v>107</v>
      </c>
      <c r="O68" s="1" t="s">
        <v>108</v>
      </c>
      <c r="P68" s="5" t="s">
        <v>6</v>
      </c>
      <c r="Q68" s="39" t="s">
        <v>109</v>
      </c>
      <c r="R68" s="39" t="s">
        <v>264</v>
      </c>
      <c r="S68" s="1" t="s">
        <v>771</v>
      </c>
    </row>
    <row r="69" spans="1:19" x14ac:dyDescent="0.3">
      <c r="A69" s="34">
        <v>68</v>
      </c>
      <c r="B69" s="35" t="s">
        <v>507</v>
      </c>
      <c r="C69" s="11" t="s">
        <v>258</v>
      </c>
      <c r="D69" s="6" t="s">
        <v>518</v>
      </c>
      <c r="E69" s="7" t="s">
        <v>278</v>
      </c>
      <c r="F69" s="15" t="s">
        <v>570</v>
      </c>
      <c r="G69" s="6">
        <v>2015</v>
      </c>
      <c r="H69" s="5" t="s">
        <v>530</v>
      </c>
      <c r="I69" s="5" t="s">
        <v>771</v>
      </c>
      <c r="J69" s="7" t="s">
        <v>275</v>
      </c>
      <c r="K69" s="7" t="s">
        <v>771</v>
      </c>
      <c r="L69" s="15" t="s">
        <v>272</v>
      </c>
      <c r="M69" s="5" t="s">
        <v>771</v>
      </c>
      <c r="N69" s="7" t="s">
        <v>107</v>
      </c>
      <c r="O69" s="1" t="s">
        <v>108</v>
      </c>
      <c r="P69" s="5" t="s">
        <v>6</v>
      </c>
      <c r="Q69" s="39" t="s">
        <v>109</v>
      </c>
      <c r="R69" s="39" t="s">
        <v>264</v>
      </c>
      <c r="S69" s="1" t="s">
        <v>771</v>
      </c>
    </row>
    <row r="70" spans="1:19" x14ac:dyDescent="0.3">
      <c r="A70" s="34">
        <v>69</v>
      </c>
      <c r="B70" s="35" t="s">
        <v>507</v>
      </c>
      <c r="C70" s="11" t="s">
        <v>258</v>
      </c>
      <c r="D70" s="6" t="s">
        <v>518</v>
      </c>
      <c r="E70" s="7" t="s">
        <v>279</v>
      </c>
      <c r="F70" s="15" t="s">
        <v>570</v>
      </c>
      <c r="G70" s="6">
        <v>2015</v>
      </c>
      <c r="H70" s="5" t="s">
        <v>530</v>
      </c>
      <c r="I70" s="5" t="s">
        <v>771</v>
      </c>
      <c r="J70" s="7" t="s">
        <v>273</v>
      </c>
      <c r="K70" s="7" t="s">
        <v>277</v>
      </c>
      <c r="L70" s="15" t="s">
        <v>280</v>
      </c>
      <c r="M70" s="5" t="s">
        <v>771</v>
      </c>
      <c r="N70" s="7" t="s">
        <v>107</v>
      </c>
      <c r="O70" s="1" t="s">
        <v>108</v>
      </c>
      <c r="P70" s="5" t="s">
        <v>6</v>
      </c>
      <c r="Q70" s="39" t="s">
        <v>109</v>
      </c>
      <c r="R70" s="39" t="s">
        <v>264</v>
      </c>
      <c r="S70" s="1" t="s">
        <v>771</v>
      </c>
    </row>
    <row r="71" spans="1:19" ht="28.8" x14ac:dyDescent="0.3">
      <c r="A71" s="34">
        <v>70</v>
      </c>
      <c r="B71" s="35" t="s">
        <v>507</v>
      </c>
      <c r="C71" s="11" t="s">
        <v>258</v>
      </c>
      <c r="D71" s="6" t="s">
        <v>518</v>
      </c>
      <c r="E71" s="7" t="s">
        <v>552</v>
      </c>
      <c r="F71" s="15" t="s">
        <v>570</v>
      </c>
      <c r="G71" s="6">
        <v>2015</v>
      </c>
      <c r="H71" s="5" t="s">
        <v>530</v>
      </c>
      <c r="I71" s="5" t="s">
        <v>771</v>
      </c>
      <c r="J71" s="7" t="s">
        <v>622</v>
      </c>
      <c r="K71" s="7" t="s">
        <v>608</v>
      </c>
      <c r="L71" s="15" t="s">
        <v>272</v>
      </c>
      <c r="M71" s="5" t="s">
        <v>771</v>
      </c>
      <c r="N71" s="7" t="s">
        <v>107</v>
      </c>
      <c r="O71" s="1" t="s">
        <v>108</v>
      </c>
      <c r="P71" s="5" t="s">
        <v>6</v>
      </c>
      <c r="Q71" s="39" t="s">
        <v>109</v>
      </c>
      <c r="R71" s="39" t="s">
        <v>264</v>
      </c>
      <c r="S71" s="1" t="s">
        <v>771</v>
      </c>
    </row>
    <row r="72" spans="1:19" x14ac:dyDescent="0.3">
      <c r="A72" s="34">
        <v>71</v>
      </c>
      <c r="B72" s="35" t="s">
        <v>507</v>
      </c>
      <c r="C72" s="11" t="s">
        <v>258</v>
      </c>
      <c r="D72" s="6" t="s">
        <v>518</v>
      </c>
      <c r="E72" s="7" t="s">
        <v>281</v>
      </c>
      <c r="F72" s="15" t="s">
        <v>570</v>
      </c>
      <c r="G72" s="6">
        <v>2015</v>
      </c>
      <c r="H72" s="5" t="s">
        <v>530</v>
      </c>
      <c r="I72" s="5" t="s">
        <v>771</v>
      </c>
      <c r="J72" s="7" t="s">
        <v>282</v>
      </c>
      <c r="K72" s="7" t="s">
        <v>44</v>
      </c>
      <c r="L72" s="15" t="s">
        <v>283</v>
      </c>
      <c r="M72" s="5" t="s">
        <v>771</v>
      </c>
      <c r="N72" s="7" t="s">
        <v>107</v>
      </c>
      <c r="O72" s="1" t="s">
        <v>108</v>
      </c>
      <c r="P72" s="5" t="s">
        <v>6</v>
      </c>
      <c r="Q72" s="39" t="s">
        <v>109</v>
      </c>
      <c r="R72" s="39" t="s">
        <v>264</v>
      </c>
      <c r="S72" s="1" t="s">
        <v>771</v>
      </c>
    </row>
    <row r="73" spans="1:19" x14ac:dyDescent="0.3">
      <c r="A73" s="34">
        <v>72</v>
      </c>
      <c r="B73" s="35" t="s">
        <v>507</v>
      </c>
      <c r="C73" s="11" t="s">
        <v>258</v>
      </c>
      <c r="D73" s="6" t="s">
        <v>518</v>
      </c>
      <c r="E73" s="7" t="s">
        <v>609</v>
      </c>
      <c r="F73" s="15" t="s">
        <v>570</v>
      </c>
      <c r="G73" s="6">
        <v>2015</v>
      </c>
      <c r="H73" s="5" t="s">
        <v>530</v>
      </c>
      <c r="I73" s="5" t="s">
        <v>771</v>
      </c>
      <c r="J73" s="7" t="s">
        <v>275</v>
      </c>
      <c r="K73" s="7" t="s">
        <v>771</v>
      </c>
      <c r="L73" s="15" t="s">
        <v>771</v>
      </c>
      <c r="M73" s="5" t="s">
        <v>771</v>
      </c>
      <c r="N73" s="7" t="s">
        <v>107</v>
      </c>
      <c r="O73" s="1" t="s">
        <v>108</v>
      </c>
      <c r="P73" s="5" t="s">
        <v>6</v>
      </c>
      <c r="Q73" s="39" t="s">
        <v>109</v>
      </c>
      <c r="R73" s="39" t="s">
        <v>264</v>
      </c>
      <c r="S73" s="1" t="s">
        <v>771</v>
      </c>
    </row>
    <row r="74" spans="1:19" ht="28.8" x14ac:dyDescent="0.3">
      <c r="A74" s="34">
        <v>73</v>
      </c>
      <c r="B74" s="35" t="s">
        <v>507</v>
      </c>
      <c r="C74" s="11" t="s">
        <v>584</v>
      </c>
      <c r="D74" s="6" t="s">
        <v>518</v>
      </c>
      <c r="E74" s="7" t="s">
        <v>284</v>
      </c>
      <c r="F74" s="15" t="s">
        <v>570</v>
      </c>
      <c r="G74" s="6">
        <v>2015</v>
      </c>
      <c r="H74" s="5" t="s">
        <v>530</v>
      </c>
      <c r="I74" s="5" t="s">
        <v>771</v>
      </c>
      <c r="J74" s="7" t="s">
        <v>262</v>
      </c>
      <c r="K74" s="7" t="s">
        <v>591</v>
      </c>
      <c r="L74" s="15" t="s">
        <v>771</v>
      </c>
      <c r="M74" s="5" t="s">
        <v>771</v>
      </c>
      <c r="N74" s="7" t="s">
        <v>107</v>
      </c>
      <c r="O74" s="1" t="s">
        <v>108</v>
      </c>
      <c r="P74" s="5" t="s">
        <v>6</v>
      </c>
      <c r="Q74" s="39" t="s">
        <v>109</v>
      </c>
      <c r="R74" s="39" t="s">
        <v>264</v>
      </c>
      <c r="S74" s="1" t="s">
        <v>771</v>
      </c>
    </row>
    <row r="75" spans="1:19" x14ac:dyDescent="0.3">
      <c r="A75" s="34">
        <v>74</v>
      </c>
      <c r="B75" s="35" t="s">
        <v>507</v>
      </c>
      <c r="C75" s="11" t="s">
        <v>584</v>
      </c>
      <c r="D75" s="6" t="s">
        <v>518</v>
      </c>
      <c r="E75" s="7" t="s">
        <v>285</v>
      </c>
      <c r="F75" s="15" t="s">
        <v>570</v>
      </c>
      <c r="G75" s="6">
        <v>2015</v>
      </c>
      <c r="H75" s="5" t="s">
        <v>530</v>
      </c>
      <c r="I75" s="5" t="s">
        <v>771</v>
      </c>
      <c r="J75" s="7" t="s">
        <v>262</v>
      </c>
      <c r="K75" s="7" t="s">
        <v>286</v>
      </c>
      <c r="L75" s="15" t="s">
        <v>771</v>
      </c>
      <c r="M75" s="5" t="s">
        <v>771</v>
      </c>
      <c r="N75" s="7" t="s">
        <v>107</v>
      </c>
      <c r="O75" s="1" t="s">
        <v>108</v>
      </c>
      <c r="P75" s="5" t="s">
        <v>6</v>
      </c>
      <c r="Q75" s="39" t="s">
        <v>109</v>
      </c>
      <c r="R75" s="39" t="s">
        <v>264</v>
      </c>
      <c r="S75" s="1" t="s">
        <v>771</v>
      </c>
    </row>
    <row r="76" spans="1:19" x14ac:dyDescent="0.3">
      <c r="A76" s="34">
        <v>75</v>
      </c>
      <c r="B76" s="35" t="s">
        <v>507</v>
      </c>
      <c r="C76" s="11" t="s">
        <v>258</v>
      </c>
      <c r="D76" s="6" t="s">
        <v>518</v>
      </c>
      <c r="E76" s="7" t="s">
        <v>610</v>
      </c>
      <c r="F76" s="15" t="s">
        <v>570</v>
      </c>
      <c r="G76" s="6">
        <v>2015</v>
      </c>
      <c r="H76" s="5" t="s">
        <v>530</v>
      </c>
      <c r="I76" s="5" t="s">
        <v>771</v>
      </c>
      <c r="J76" s="7" t="s">
        <v>275</v>
      </c>
      <c r="K76" s="7" t="s">
        <v>771</v>
      </c>
      <c r="L76" s="15" t="s">
        <v>771</v>
      </c>
      <c r="M76" s="5" t="s">
        <v>771</v>
      </c>
      <c r="N76" s="7" t="s">
        <v>107</v>
      </c>
      <c r="O76" s="1" t="s">
        <v>108</v>
      </c>
      <c r="P76" s="5" t="s">
        <v>6</v>
      </c>
      <c r="Q76" s="39" t="s">
        <v>109</v>
      </c>
      <c r="R76" s="39" t="s">
        <v>264</v>
      </c>
      <c r="S76" s="1" t="s">
        <v>771</v>
      </c>
    </row>
    <row r="77" spans="1:19" x14ac:dyDescent="0.3">
      <c r="A77" s="34">
        <v>76</v>
      </c>
      <c r="B77" s="35" t="s">
        <v>507</v>
      </c>
      <c r="C77" s="11" t="s">
        <v>258</v>
      </c>
      <c r="D77" s="6" t="s">
        <v>510</v>
      </c>
      <c r="E77" s="7" t="s">
        <v>287</v>
      </c>
      <c r="F77" s="15" t="s">
        <v>570</v>
      </c>
      <c r="G77" s="6">
        <v>2015</v>
      </c>
      <c r="H77" s="5" t="s">
        <v>530</v>
      </c>
      <c r="I77" s="5" t="s">
        <v>263</v>
      </c>
      <c r="J77" s="7" t="s">
        <v>262</v>
      </c>
      <c r="K77" s="7" t="s">
        <v>606</v>
      </c>
      <c r="L77" s="15" t="s">
        <v>771</v>
      </c>
      <c r="M77" s="5" t="s">
        <v>771</v>
      </c>
      <c r="N77" s="7" t="s">
        <v>107</v>
      </c>
      <c r="O77" s="1" t="s">
        <v>108</v>
      </c>
      <c r="P77" s="5" t="s">
        <v>6</v>
      </c>
      <c r="Q77" s="39" t="s">
        <v>109</v>
      </c>
      <c r="R77" s="39" t="s">
        <v>264</v>
      </c>
      <c r="S77" s="1" t="s">
        <v>771</v>
      </c>
    </row>
    <row r="78" spans="1:19" ht="28.8" x14ac:dyDescent="0.3">
      <c r="A78" s="34">
        <v>77</v>
      </c>
      <c r="B78" s="35" t="s">
        <v>507</v>
      </c>
      <c r="C78" s="11" t="s">
        <v>584</v>
      </c>
      <c r="D78" s="6" t="s">
        <v>518</v>
      </c>
      <c r="E78" s="7" t="s">
        <v>288</v>
      </c>
      <c r="F78" s="15" t="s">
        <v>570</v>
      </c>
      <c r="G78" s="6">
        <v>2015</v>
      </c>
      <c r="H78" s="5" t="s">
        <v>530</v>
      </c>
      <c r="I78" s="5" t="s">
        <v>771</v>
      </c>
      <c r="J78" s="7" t="s">
        <v>289</v>
      </c>
      <c r="K78" s="7" t="s">
        <v>591</v>
      </c>
      <c r="L78" s="15" t="s">
        <v>771</v>
      </c>
      <c r="M78" s="5" t="s">
        <v>771</v>
      </c>
      <c r="N78" s="7" t="s">
        <v>107</v>
      </c>
      <c r="O78" s="1" t="s">
        <v>108</v>
      </c>
      <c r="P78" s="5" t="s">
        <v>6</v>
      </c>
      <c r="Q78" s="39" t="s">
        <v>109</v>
      </c>
      <c r="R78" s="39" t="s">
        <v>264</v>
      </c>
      <c r="S78" s="1" t="s">
        <v>771</v>
      </c>
    </row>
    <row r="79" spans="1:19" ht="28.8" x14ac:dyDescent="0.3">
      <c r="A79" s="34">
        <v>78</v>
      </c>
      <c r="B79" s="35" t="s">
        <v>507</v>
      </c>
      <c r="C79" s="11" t="s">
        <v>258</v>
      </c>
      <c r="D79" s="6" t="s">
        <v>518</v>
      </c>
      <c r="E79" s="7" t="s">
        <v>290</v>
      </c>
      <c r="F79" s="15" t="s">
        <v>570</v>
      </c>
      <c r="G79" s="6">
        <v>2015</v>
      </c>
      <c r="H79" s="5" t="s">
        <v>530</v>
      </c>
      <c r="I79" s="5" t="s">
        <v>771</v>
      </c>
      <c r="J79" s="7" t="s">
        <v>291</v>
      </c>
      <c r="K79" s="7" t="s">
        <v>292</v>
      </c>
      <c r="L79" s="15" t="s">
        <v>771</v>
      </c>
      <c r="M79" s="5" t="s">
        <v>771</v>
      </c>
      <c r="N79" s="7" t="s">
        <v>107</v>
      </c>
      <c r="O79" s="1" t="s">
        <v>108</v>
      </c>
      <c r="P79" s="5" t="s">
        <v>6</v>
      </c>
      <c r="Q79" s="39" t="s">
        <v>109</v>
      </c>
      <c r="R79" s="39" t="s">
        <v>264</v>
      </c>
      <c r="S79" s="1" t="s">
        <v>771</v>
      </c>
    </row>
    <row r="80" spans="1:19" ht="28.8" x14ac:dyDescent="0.3">
      <c r="A80" s="34">
        <v>79</v>
      </c>
      <c r="B80" s="11" t="s">
        <v>515</v>
      </c>
      <c r="C80" s="11" t="s">
        <v>584</v>
      </c>
      <c r="D80" s="6" t="s">
        <v>518</v>
      </c>
      <c r="E80" s="7" t="s">
        <v>293</v>
      </c>
      <c r="F80" s="15" t="s">
        <v>771</v>
      </c>
      <c r="G80" s="6" t="s">
        <v>771</v>
      </c>
      <c r="H80" s="5" t="s">
        <v>771</v>
      </c>
      <c r="I80" s="5" t="s">
        <v>771</v>
      </c>
      <c r="J80" s="7" t="s">
        <v>294</v>
      </c>
      <c r="K80" s="7" t="s">
        <v>295</v>
      </c>
      <c r="L80" s="15" t="s">
        <v>296</v>
      </c>
      <c r="M80" s="5" t="s">
        <v>771</v>
      </c>
      <c r="N80" s="7" t="s">
        <v>107</v>
      </c>
      <c r="O80" s="1" t="s">
        <v>108</v>
      </c>
      <c r="P80" s="5" t="s">
        <v>6</v>
      </c>
      <c r="Q80" s="39" t="s">
        <v>771</v>
      </c>
      <c r="R80" s="39" t="s">
        <v>771</v>
      </c>
      <c r="S80" s="1" t="s">
        <v>771</v>
      </c>
    </row>
    <row r="81" spans="1:19" ht="43.2" x14ac:dyDescent="0.3">
      <c r="A81" s="34">
        <v>80</v>
      </c>
      <c r="B81" s="11" t="s">
        <v>515</v>
      </c>
      <c r="C81" s="11" t="s">
        <v>584</v>
      </c>
      <c r="D81" s="6" t="s">
        <v>510</v>
      </c>
      <c r="E81" s="7" t="s">
        <v>545</v>
      </c>
      <c r="F81" s="15" t="s">
        <v>535</v>
      </c>
      <c r="G81" s="6">
        <v>2008</v>
      </c>
      <c r="H81" s="5" t="s">
        <v>523</v>
      </c>
      <c r="I81" s="5">
        <v>50</v>
      </c>
      <c r="J81" s="7" t="s">
        <v>699</v>
      </c>
      <c r="K81" s="7" t="s">
        <v>503</v>
      </c>
      <c r="L81" s="15" t="s">
        <v>708</v>
      </c>
      <c r="M81" s="5" t="s">
        <v>297</v>
      </c>
      <c r="N81" s="7" t="s">
        <v>467</v>
      </c>
      <c r="O81" s="1" t="s">
        <v>466</v>
      </c>
      <c r="P81" s="5" t="s">
        <v>6</v>
      </c>
      <c r="Q81" s="39" t="s">
        <v>771</v>
      </c>
      <c r="R81" s="38" t="s">
        <v>679</v>
      </c>
      <c r="S81" t="s">
        <v>768</v>
      </c>
    </row>
    <row r="82" spans="1:19" ht="43.2" x14ac:dyDescent="0.3">
      <c r="A82" s="34">
        <v>81</v>
      </c>
      <c r="B82" s="11" t="s">
        <v>515</v>
      </c>
      <c r="C82" s="11" t="s">
        <v>584</v>
      </c>
      <c r="D82" s="6" t="s">
        <v>510</v>
      </c>
      <c r="E82" s="7" t="s">
        <v>546</v>
      </c>
      <c r="F82" s="15" t="s">
        <v>535</v>
      </c>
      <c r="G82" s="6">
        <v>2008</v>
      </c>
      <c r="H82" s="5" t="s">
        <v>523</v>
      </c>
      <c r="I82" s="5">
        <v>50</v>
      </c>
      <c r="J82" s="7" t="s">
        <v>699</v>
      </c>
      <c r="K82" s="7" t="s">
        <v>299</v>
      </c>
      <c r="L82" s="15" t="s">
        <v>709</v>
      </c>
      <c r="M82" s="5" t="s">
        <v>297</v>
      </c>
      <c r="N82" s="7" t="s">
        <v>467</v>
      </c>
      <c r="O82" s="1" t="s">
        <v>466</v>
      </c>
      <c r="P82" s="5" t="s">
        <v>6</v>
      </c>
      <c r="Q82" s="39" t="s">
        <v>771</v>
      </c>
      <c r="R82" s="38" t="s">
        <v>679</v>
      </c>
      <c r="S82" t="s">
        <v>768</v>
      </c>
    </row>
    <row r="83" spans="1:19" ht="28.8" x14ac:dyDescent="0.3">
      <c r="A83" s="34">
        <v>82</v>
      </c>
      <c r="B83" s="11" t="s">
        <v>515</v>
      </c>
      <c r="C83" s="11" t="s">
        <v>584</v>
      </c>
      <c r="D83" s="6" t="s">
        <v>510</v>
      </c>
      <c r="E83" s="7" t="s">
        <v>547</v>
      </c>
      <c r="F83" s="15" t="s">
        <v>570</v>
      </c>
      <c r="G83" s="6">
        <v>2008</v>
      </c>
      <c r="H83" s="5" t="s">
        <v>537</v>
      </c>
      <c r="I83" s="5">
        <v>50</v>
      </c>
      <c r="J83" s="7" t="s">
        <v>300</v>
      </c>
      <c r="K83" s="7" t="s">
        <v>503</v>
      </c>
      <c r="L83" s="15" t="s">
        <v>611</v>
      </c>
      <c r="M83" s="5">
        <v>3</v>
      </c>
      <c r="N83" s="7" t="s">
        <v>467</v>
      </c>
      <c r="O83" s="1" t="s">
        <v>466</v>
      </c>
      <c r="P83" s="5" t="s">
        <v>6</v>
      </c>
      <c r="Q83" s="39" t="s">
        <v>771</v>
      </c>
      <c r="R83" s="39" t="s">
        <v>771</v>
      </c>
      <c r="S83" t="s">
        <v>769</v>
      </c>
    </row>
    <row r="84" spans="1:19" ht="28.8" x14ac:dyDescent="0.3">
      <c r="A84" s="34">
        <v>83</v>
      </c>
      <c r="B84" s="11" t="s">
        <v>515</v>
      </c>
      <c r="C84" s="11" t="s">
        <v>584</v>
      </c>
      <c r="D84" s="6" t="s">
        <v>510</v>
      </c>
      <c r="E84" s="7" t="s">
        <v>548</v>
      </c>
      <c r="F84" s="15" t="s">
        <v>570</v>
      </c>
      <c r="G84" s="6">
        <v>2008</v>
      </c>
      <c r="H84" s="5" t="s">
        <v>537</v>
      </c>
      <c r="I84" s="5">
        <v>50</v>
      </c>
      <c r="J84" s="7" t="s">
        <v>300</v>
      </c>
      <c r="K84" s="7" t="s">
        <v>299</v>
      </c>
      <c r="L84" s="15" t="s">
        <v>611</v>
      </c>
      <c r="M84" s="5">
        <v>3</v>
      </c>
      <c r="N84" s="7" t="s">
        <v>467</v>
      </c>
      <c r="O84" s="1" t="s">
        <v>466</v>
      </c>
      <c r="P84" s="5" t="s">
        <v>6</v>
      </c>
      <c r="Q84" s="39" t="s">
        <v>771</v>
      </c>
      <c r="R84" s="39" t="s">
        <v>771</v>
      </c>
      <c r="S84" t="s">
        <v>769</v>
      </c>
    </row>
    <row r="85" spans="1:19" ht="43.2" x14ac:dyDescent="0.3">
      <c r="A85" s="34">
        <v>84</v>
      </c>
      <c r="B85" s="11" t="s">
        <v>515</v>
      </c>
      <c r="C85" s="11" t="s">
        <v>584</v>
      </c>
      <c r="D85" s="6" t="s">
        <v>510</v>
      </c>
      <c r="E85" s="7" t="s">
        <v>301</v>
      </c>
      <c r="F85" s="15" t="s">
        <v>771</v>
      </c>
      <c r="G85" s="6" t="s">
        <v>771</v>
      </c>
      <c r="H85" s="5" t="s">
        <v>771</v>
      </c>
      <c r="I85" s="5">
        <v>50</v>
      </c>
      <c r="J85" s="7" t="s">
        <v>302</v>
      </c>
      <c r="K85" s="7" t="s">
        <v>303</v>
      </c>
      <c r="L85" s="15" t="s">
        <v>513</v>
      </c>
      <c r="M85" s="5" t="s">
        <v>612</v>
      </c>
      <c r="N85" s="7" t="s">
        <v>307</v>
      </c>
      <c r="O85" s="1" t="s">
        <v>304</v>
      </c>
      <c r="P85" s="5" t="s">
        <v>6</v>
      </c>
      <c r="Q85" s="39" t="s">
        <v>771</v>
      </c>
      <c r="R85" s="39" t="s">
        <v>771</v>
      </c>
      <c r="S85" s="1" t="s">
        <v>771</v>
      </c>
    </row>
    <row r="86" spans="1:19" ht="28.8" x14ac:dyDescent="0.3">
      <c r="A86" s="34">
        <v>85</v>
      </c>
      <c r="B86" s="11" t="s">
        <v>515</v>
      </c>
      <c r="C86" s="11" t="s">
        <v>584</v>
      </c>
      <c r="D86" s="6" t="s">
        <v>510</v>
      </c>
      <c r="E86" s="7" t="s">
        <v>567</v>
      </c>
      <c r="F86" s="15" t="s">
        <v>535</v>
      </c>
      <c r="G86" s="6">
        <v>2008</v>
      </c>
      <c r="H86" s="5" t="s">
        <v>771</v>
      </c>
      <c r="I86" s="5">
        <v>50</v>
      </c>
      <c r="J86" s="7" t="s">
        <v>305</v>
      </c>
      <c r="K86" s="7" t="s">
        <v>306</v>
      </c>
      <c r="L86" s="15" t="s">
        <v>700</v>
      </c>
      <c r="M86" s="5" t="s">
        <v>297</v>
      </c>
      <c r="N86" s="7" t="s">
        <v>307</v>
      </c>
      <c r="O86" s="1" t="s">
        <v>304</v>
      </c>
      <c r="P86" s="5" t="s">
        <v>6</v>
      </c>
      <c r="Q86" s="39" t="s">
        <v>771</v>
      </c>
      <c r="R86" s="39" t="s">
        <v>771</v>
      </c>
      <c r="S86" s="1" t="s">
        <v>771</v>
      </c>
    </row>
    <row r="87" spans="1:19" x14ac:dyDescent="0.3">
      <c r="A87" s="34">
        <v>86</v>
      </c>
      <c r="B87" s="11" t="s">
        <v>515</v>
      </c>
      <c r="C87" s="11" t="s">
        <v>584</v>
      </c>
      <c r="D87" s="6" t="s">
        <v>518</v>
      </c>
      <c r="E87" s="7" t="s">
        <v>613</v>
      </c>
      <c r="F87" s="15" t="s">
        <v>535</v>
      </c>
      <c r="G87" s="6">
        <v>2008</v>
      </c>
      <c r="H87" s="5" t="s">
        <v>771</v>
      </c>
      <c r="I87" s="5">
        <v>50</v>
      </c>
      <c r="J87" s="7" t="s">
        <v>310</v>
      </c>
      <c r="K87" s="7" t="s">
        <v>511</v>
      </c>
      <c r="L87" s="15" t="s">
        <v>771</v>
      </c>
      <c r="M87" s="5" t="s">
        <v>771</v>
      </c>
      <c r="N87" s="7" t="s">
        <v>307</v>
      </c>
      <c r="O87" s="1" t="s">
        <v>304</v>
      </c>
      <c r="P87" s="5" t="s">
        <v>6</v>
      </c>
      <c r="Q87" s="39" t="s">
        <v>771</v>
      </c>
      <c r="R87" s="39" t="s">
        <v>771</v>
      </c>
      <c r="S87" s="1" t="s">
        <v>771</v>
      </c>
    </row>
    <row r="88" spans="1:19" x14ac:dyDescent="0.3">
      <c r="A88" s="34">
        <v>87</v>
      </c>
      <c r="B88" s="11" t="s">
        <v>515</v>
      </c>
      <c r="C88" s="11" t="s">
        <v>27</v>
      </c>
      <c r="D88" s="6" t="s">
        <v>518</v>
      </c>
      <c r="E88" s="7" t="s">
        <v>697</v>
      </c>
      <c r="F88" s="15" t="s">
        <v>535</v>
      </c>
      <c r="G88" s="6">
        <v>2008</v>
      </c>
      <c r="H88" s="5" t="s">
        <v>771</v>
      </c>
      <c r="I88" s="5" t="s">
        <v>312</v>
      </c>
      <c r="J88" s="7" t="s">
        <v>311</v>
      </c>
      <c r="K88" s="7" t="s">
        <v>512</v>
      </c>
      <c r="L88" s="15" t="s">
        <v>514</v>
      </c>
      <c r="M88" s="5" t="s">
        <v>182</v>
      </c>
      <c r="N88" s="7" t="s">
        <v>467</v>
      </c>
      <c r="O88" s="1" t="s">
        <v>466</v>
      </c>
      <c r="P88" s="5" t="s">
        <v>6</v>
      </c>
      <c r="Q88" s="39" t="s">
        <v>771</v>
      </c>
      <c r="R88" s="39" t="s">
        <v>771</v>
      </c>
      <c r="S88" s="1" t="s">
        <v>771</v>
      </c>
    </row>
    <row r="89" spans="1:19" ht="43.2" x14ac:dyDescent="0.3">
      <c r="A89" s="34">
        <v>88</v>
      </c>
      <c r="B89" s="11" t="s">
        <v>515</v>
      </c>
      <c r="C89" s="11" t="s">
        <v>584</v>
      </c>
      <c r="D89" s="6" t="s">
        <v>510</v>
      </c>
      <c r="E89" s="7" t="s">
        <v>614</v>
      </c>
      <c r="F89" s="15" t="s">
        <v>535</v>
      </c>
      <c r="G89" s="6">
        <v>2008</v>
      </c>
      <c r="H89" s="5" t="s">
        <v>523</v>
      </c>
      <c r="I89" s="5" t="s">
        <v>771</v>
      </c>
      <c r="J89" s="7" t="s">
        <v>620</v>
      </c>
      <c r="K89" s="7" t="s">
        <v>313</v>
      </c>
      <c r="L89" s="15" t="s">
        <v>771</v>
      </c>
      <c r="M89" s="5">
        <v>8</v>
      </c>
      <c r="N89" s="7" t="s">
        <v>308</v>
      </c>
      <c r="O89" s="1" t="s">
        <v>309</v>
      </c>
      <c r="P89" s="5" t="s">
        <v>6</v>
      </c>
      <c r="Q89" s="39" t="s">
        <v>771</v>
      </c>
      <c r="R89" s="39" t="s">
        <v>771</v>
      </c>
      <c r="S89" s="1" t="s">
        <v>771</v>
      </c>
    </row>
    <row r="90" spans="1:19" ht="43.2" x14ac:dyDescent="0.3">
      <c r="A90" s="34">
        <v>89</v>
      </c>
      <c r="B90" s="11" t="s">
        <v>515</v>
      </c>
      <c r="C90" s="11" t="s">
        <v>584</v>
      </c>
      <c r="D90" s="6" t="s">
        <v>518</v>
      </c>
      <c r="E90" s="7" t="s">
        <v>314</v>
      </c>
      <c r="F90" s="15" t="s">
        <v>771</v>
      </c>
      <c r="G90" s="6">
        <v>2008</v>
      </c>
      <c r="H90" s="5" t="s">
        <v>543</v>
      </c>
      <c r="I90" s="5" t="s">
        <v>312</v>
      </c>
      <c r="J90" s="7" t="s">
        <v>315</v>
      </c>
      <c r="K90" s="7" t="s">
        <v>316</v>
      </c>
      <c r="L90" s="15" t="s">
        <v>771</v>
      </c>
      <c r="M90" s="5" t="s">
        <v>771</v>
      </c>
      <c r="N90" s="7" t="s">
        <v>458</v>
      </c>
      <c r="O90" s="1" t="s">
        <v>317</v>
      </c>
      <c r="P90" s="5" t="s">
        <v>6</v>
      </c>
      <c r="Q90" s="39" t="s">
        <v>771</v>
      </c>
      <c r="R90" s="39" t="s">
        <v>771</v>
      </c>
      <c r="S90" s="1" t="s">
        <v>771</v>
      </c>
    </row>
    <row r="91" spans="1:19" ht="43.2" x14ac:dyDescent="0.3">
      <c r="A91" s="34">
        <v>90</v>
      </c>
      <c r="B91" s="11" t="s">
        <v>515</v>
      </c>
      <c r="C91" s="11" t="s">
        <v>584</v>
      </c>
      <c r="D91" s="6" t="s">
        <v>518</v>
      </c>
      <c r="E91" s="7" t="s">
        <v>318</v>
      </c>
      <c r="F91" s="15" t="s">
        <v>771</v>
      </c>
      <c r="G91" s="6" t="s">
        <v>771</v>
      </c>
      <c r="H91" s="5" t="s">
        <v>771</v>
      </c>
      <c r="I91" s="5" t="s">
        <v>312</v>
      </c>
      <c r="J91" s="7" t="s">
        <v>319</v>
      </c>
      <c r="K91" s="7" t="s">
        <v>320</v>
      </c>
      <c r="L91" s="15" t="s">
        <v>771</v>
      </c>
      <c r="M91" s="5" t="s">
        <v>771</v>
      </c>
      <c r="N91" s="7" t="s">
        <v>107</v>
      </c>
      <c r="O91" s="1" t="s">
        <v>108</v>
      </c>
      <c r="P91" s="5" t="s">
        <v>6</v>
      </c>
      <c r="Q91" s="39" t="s">
        <v>771</v>
      </c>
      <c r="R91" s="39" t="s">
        <v>771</v>
      </c>
      <c r="S91" s="1" t="s">
        <v>771</v>
      </c>
    </row>
    <row r="92" spans="1:19" ht="28.8" x14ac:dyDescent="0.3">
      <c r="A92" s="34">
        <v>91</v>
      </c>
      <c r="B92" s="11" t="s">
        <v>515</v>
      </c>
      <c r="C92" s="11" t="s">
        <v>258</v>
      </c>
      <c r="D92" s="6" t="s">
        <v>518</v>
      </c>
      <c r="E92" s="7" t="s">
        <v>321</v>
      </c>
      <c r="F92" s="15" t="s">
        <v>771</v>
      </c>
      <c r="G92" s="6" t="s">
        <v>771</v>
      </c>
      <c r="H92" s="5" t="s">
        <v>771</v>
      </c>
      <c r="I92" s="5" t="s">
        <v>312</v>
      </c>
      <c r="J92" s="7" t="s">
        <v>322</v>
      </c>
      <c r="K92" s="7" t="s">
        <v>615</v>
      </c>
      <c r="L92" s="15" t="s">
        <v>323</v>
      </c>
      <c r="M92" s="5" t="s">
        <v>771</v>
      </c>
      <c r="N92" s="7" t="s">
        <v>107</v>
      </c>
      <c r="O92" s="1" t="s">
        <v>108</v>
      </c>
      <c r="P92" s="5" t="s">
        <v>6</v>
      </c>
      <c r="Q92" s="39" t="s">
        <v>771</v>
      </c>
      <c r="R92" s="39" t="s">
        <v>771</v>
      </c>
      <c r="S92" s="1" t="s">
        <v>771</v>
      </c>
    </row>
    <row r="93" spans="1:19" ht="28.8" x14ac:dyDescent="0.3">
      <c r="A93" s="34">
        <v>92</v>
      </c>
      <c r="B93" s="11" t="s">
        <v>515</v>
      </c>
      <c r="C93" s="11" t="s">
        <v>584</v>
      </c>
      <c r="D93" s="6" t="s">
        <v>518</v>
      </c>
      <c r="E93" s="7" t="s">
        <v>324</v>
      </c>
      <c r="F93" s="15" t="s">
        <v>771</v>
      </c>
      <c r="G93" s="6" t="s">
        <v>771</v>
      </c>
      <c r="H93" s="5" t="s">
        <v>771</v>
      </c>
      <c r="I93" s="5" t="s">
        <v>312</v>
      </c>
      <c r="J93" s="7" t="s">
        <v>325</v>
      </c>
      <c r="K93" s="7" t="s">
        <v>326</v>
      </c>
      <c r="L93" s="15" t="s">
        <v>771</v>
      </c>
      <c r="M93" s="5" t="s">
        <v>771</v>
      </c>
      <c r="N93" s="7" t="s">
        <v>173</v>
      </c>
      <c r="O93" s="1" t="s">
        <v>174</v>
      </c>
      <c r="P93" s="5" t="s">
        <v>6</v>
      </c>
      <c r="Q93" s="39" t="s">
        <v>771</v>
      </c>
      <c r="R93" s="39" t="s">
        <v>771</v>
      </c>
      <c r="S93" s="1" t="s">
        <v>771</v>
      </c>
    </row>
    <row r="94" spans="1:19" x14ac:dyDescent="0.3">
      <c r="A94" s="34">
        <v>93</v>
      </c>
      <c r="B94" s="11" t="s">
        <v>515</v>
      </c>
      <c r="C94" s="11" t="s">
        <v>584</v>
      </c>
      <c r="D94" s="6" t="s">
        <v>518</v>
      </c>
      <c r="E94" s="7" t="s">
        <v>327</v>
      </c>
      <c r="F94" s="15" t="s">
        <v>771</v>
      </c>
      <c r="G94" s="6" t="s">
        <v>771</v>
      </c>
      <c r="H94" s="5" t="s">
        <v>771</v>
      </c>
      <c r="I94" s="5" t="s">
        <v>771</v>
      </c>
      <c r="J94" s="7" t="s">
        <v>328</v>
      </c>
      <c r="K94" s="7" t="s">
        <v>326</v>
      </c>
      <c r="L94" s="15" t="s">
        <v>771</v>
      </c>
      <c r="M94" s="5" t="s">
        <v>771</v>
      </c>
      <c r="N94" s="7" t="s">
        <v>173</v>
      </c>
      <c r="O94" s="1" t="s">
        <v>174</v>
      </c>
      <c r="P94" s="5" t="s">
        <v>6</v>
      </c>
      <c r="Q94" s="39" t="s">
        <v>771</v>
      </c>
      <c r="R94" s="39" t="s">
        <v>771</v>
      </c>
      <c r="S94" s="1" t="s">
        <v>771</v>
      </c>
    </row>
    <row r="95" spans="1:19" ht="57.6" x14ac:dyDescent="0.3">
      <c r="A95" s="34">
        <v>94</v>
      </c>
      <c r="B95" s="11" t="s">
        <v>515</v>
      </c>
      <c r="C95" s="11" t="s">
        <v>584</v>
      </c>
      <c r="D95" s="6" t="s">
        <v>518</v>
      </c>
      <c r="E95" s="7" t="s">
        <v>329</v>
      </c>
      <c r="F95" s="15" t="s">
        <v>522</v>
      </c>
      <c r="G95" s="6" t="s">
        <v>771</v>
      </c>
      <c r="H95" s="5" t="s">
        <v>523</v>
      </c>
      <c r="I95" s="5" t="s">
        <v>771</v>
      </c>
      <c r="J95" s="7" t="s">
        <v>330</v>
      </c>
      <c r="K95" s="7" t="s">
        <v>616</v>
      </c>
      <c r="L95" s="15" t="s">
        <v>105</v>
      </c>
      <c r="M95" s="5" t="s">
        <v>771</v>
      </c>
      <c r="N95" s="7" t="s">
        <v>107</v>
      </c>
      <c r="O95" s="1" t="s">
        <v>108</v>
      </c>
      <c r="P95" s="5" t="s">
        <v>6</v>
      </c>
      <c r="Q95" s="39" t="s">
        <v>771</v>
      </c>
      <c r="R95" s="39" t="s">
        <v>771</v>
      </c>
      <c r="S95" s="1" t="s">
        <v>771</v>
      </c>
    </row>
    <row r="96" spans="1:19" ht="28.8" x14ac:dyDescent="0.3">
      <c r="A96" s="34">
        <v>95</v>
      </c>
      <c r="B96" s="11" t="s">
        <v>515</v>
      </c>
      <c r="C96" s="11" t="s">
        <v>584</v>
      </c>
      <c r="D96" s="6" t="s">
        <v>518</v>
      </c>
      <c r="E96" s="7" t="s">
        <v>331</v>
      </c>
      <c r="F96" s="15" t="s">
        <v>771</v>
      </c>
      <c r="G96" s="6">
        <v>2008</v>
      </c>
      <c r="H96" s="5" t="s">
        <v>543</v>
      </c>
      <c r="I96" s="5" t="s">
        <v>771</v>
      </c>
      <c r="J96" s="7" t="s">
        <v>332</v>
      </c>
      <c r="K96" s="7" t="s">
        <v>333</v>
      </c>
      <c r="L96" s="15" t="s">
        <v>334</v>
      </c>
      <c r="M96" s="5" t="s">
        <v>335</v>
      </c>
      <c r="N96" s="7" t="s">
        <v>336</v>
      </c>
      <c r="O96" s="1" t="s">
        <v>150</v>
      </c>
      <c r="P96" s="5" t="s">
        <v>6</v>
      </c>
      <c r="Q96" s="39" t="s">
        <v>771</v>
      </c>
      <c r="R96" s="39" t="s">
        <v>771</v>
      </c>
      <c r="S96" s="1" t="s">
        <v>771</v>
      </c>
    </row>
    <row r="97" spans="1:19" ht="43.2" x14ac:dyDescent="0.3">
      <c r="A97" s="34">
        <v>96</v>
      </c>
      <c r="B97" s="11" t="s">
        <v>515</v>
      </c>
      <c r="C97" s="11" t="s">
        <v>584</v>
      </c>
      <c r="D97" s="6" t="s">
        <v>518</v>
      </c>
      <c r="E97" s="7" t="s">
        <v>337</v>
      </c>
      <c r="F97" s="15" t="s">
        <v>771</v>
      </c>
      <c r="G97" s="6">
        <v>2008</v>
      </c>
      <c r="H97" s="5" t="s">
        <v>543</v>
      </c>
      <c r="I97" s="5" t="s">
        <v>771</v>
      </c>
      <c r="J97" s="7" t="s">
        <v>338</v>
      </c>
      <c r="K97" s="7" t="s">
        <v>617</v>
      </c>
      <c r="L97" s="15" t="s">
        <v>339</v>
      </c>
      <c r="M97" s="5" t="s">
        <v>340</v>
      </c>
      <c r="N97" s="7" t="s">
        <v>336</v>
      </c>
      <c r="O97" s="1" t="s">
        <v>150</v>
      </c>
      <c r="P97" s="5" t="s">
        <v>6</v>
      </c>
      <c r="Q97" s="39" t="s">
        <v>771</v>
      </c>
      <c r="R97" s="39" t="s">
        <v>771</v>
      </c>
      <c r="S97" s="1" t="s">
        <v>771</v>
      </c>
    </row>
    <row r="98" spans="1:19" ht="28.8" x14ac:dyDescent="0.3">
      <c r="A98" s="34">
        <v>97</v>
      </c>
      <c r="B98" s="11" t="s">
        <v>515</v>
      </c>
      <c r="C98" s="11" t="s">
        <v>584</v>
      </c>
      <c r="D98" s="6" t="s">
        <v>518</v>
      </c>
      <c r="E98" s="7" t="s">
        <v>341</v>
      </c>
      <c r="F98" s="15" t="s">
        <v>572</v>
      </c>
      <c r="G98" s="6">
        <v>2017</v>
      </c>
      <c r="H98" s="5" t="s">
        <v>538</v>
      </c>
      <c r="I98" s="5" t="s">
        <v>771</v>
      </c>
      <c r="J98" s="7" t="s">
        <v>342</v>
      </c>
      <c r="K98" s="7" t="s">
        <v>618</v>
      </c>
      <c r="L98" s="15" t="s">
        <v>343</v>
      </c>
      <c r="M98" s="5" t="s">
        <v>771</v>
      </c>
      <c r="N98" s="7" t="s">
        <v>344</v>
      </c>
      <c r="O98" s="1" t="s">
        <v>345</v>
      </c>
      <c r="P98" s="5" t="s">
        <v>6</v>
      </c>
      <c r="Q98" s="39" t="s">
        <v>771</v>
      </c>
      <c r="R98" s="39" t="s">
        <v>771</v>
      </c>
      <c r="S98" s="1" t="s">
        <v>771</v>
      </c>
    </row>
    <row r="99" spans="1:19" x14ac:dyDescent="0.3">
      <c r="A99" s="34">
        <v>98</v>
      </c>
      <c r="B99" s="11" t="s">
        <v>515</v>
      </c>
      <c r="C99" s="11" t="s">
        <v>258</v>
      </c>
      <c r="D99" s="6" t="s">
        <v>518</v>
      </c>
      <c r="E99" s="7" t="s">
        <v>279</v>
      </c>
      <c r="F99" s="15" t="s">
        <v>771</v>
      </c>
      <c r="G99" s="6">
        <v>2011</v>
      </c>
      <c r="H99" s="5" t="s">
        <v>771</v>
      </c>
      <c r="I99" s="5" t="s">
        <v>771</v>
      </c>
      <c r="J99" s="7" t="s">
        <v>273</v>
      </c>
      <c r="K99" s="7" t="s">
        <v>277</v>
      </c>
      <c r="L99" s="15" t="s">
        <v>280</v>
      </c>
      <c r="M99" s="5" t="s">
        <v>346</v>
      </c>
      <c r="N99" s="7" t="s">
        <v>107</v>
      </c>
      <c r="O99" s="1" t="s">
        <v>108</v>
      </c>
      <c r="P99" s="5" t="s">
        <v>6</v>
      </c>
      <c r="Q99" s="39" t="s">
        <v>347</v>
      </c>
      <c r="R99" s="39" t="s">
        <v>348</v>
      </c>
      <c r="S99" s="1" t="s">
        <v>771</v>
      </c>
    </row>
    <row r="100" spans="1:19" x14ac:dyDescent="0.3">
      <c r="A100" s="34">
        <v>99</v>
      </c>
      <c r="B100" s="11" t="s">
        <v>352</v>
      </c>
      <c r="C100" s="11" t="s">
        <v>584</v>
      </c>
      <c r="D100" s="6" t="s">
        <v>510</v>
      </c>
      <c r="E100" s="7" t="s">
        <v>349</v>
      </c>
      <c r="F100" s="15" t="s">
        <v>353</v>
      </c>
      <c r="G100" s="6">
        <v>2011</v>
      </c>
      <c r="H100" s="5" t="s">
        <v>353</v>
      </c>
      <c r="I100" s="5" t="s">
        <v>771</v>
      </c>
      <c r="J100" s="7" t="s">
        <v>350</v>
      </c>
      <c r="K100" s="7" t="s">
        <v>351</v>
      </c>
      <c r="L100" s="15" t="s">
        <v>771</v>
      </c>
      <c r="M100" s="5" t="s">
        <v>771</v>
      </c>
      <c r="N100" s="7" t="s">
        <v>107</v>
      </c>
      <c r="O100" s="1" t="s">
        <v>108</v>
      </c>
      <c r="P100" s="5" t="s">
        <v>6</v>
      </c>
      <c r="Q100" s="39" t="s">
        <v>706</v>
      </c>
      <c r="R100" s="39" t="s">
        <v>354</v>
      </c>
      <c r="S100" s="1" t="s">
        <v>771</v>
      </c>
    </row>
    <row r="101" spans="1:19" x14ac:dyDescent="0.3">
      <c r="A101" s="34">
        <v>100</v>
      </c>
      <c r="B101" s="11" t="s">
        <v>501</v>
      </c>
      <c r="C101" s="11" t="s">
        <v>22</v>
      </c>
      <c r="D101" s="6" t="s">
        <v>519</v>
      </c>
      <c r="E101" s="7" t="s">
        <v>502</v>
      </c>
      <c r="F101" s="15" t="s">
        <v>535</v>
      </c>
      <c r="G101" s="6">
        <v>1911</v>
      </c>
      <c r="H101" s="5" t="s">
        <v>540</v>
      </c>
      <c r="I101" s="5">
        <v>15</v>
      </c>
      <c r="J101" s="7" t="s">
        <v>355</v>
      </c>
      <c r="K101" s="7" t="s">
        <v>255</v>
      </c>
      <c r="L101" s="15" t="s">
        <v>451</v>
      </c>
      <c r="M101" s="5" t="s">
        <v>357</v>
      </c>
      <c r="N101" s="7" t="s">
        <v>256</v>
      </c>
      <c r="O101" s="1" t="s">
        <v>257</v>
      </c>
      <c r="P101" s="5" t="s">
        <v>7</v>
      </c>
      <c r="Q101" s="39" t="s">
        <v>771</v>
      </c>
      <c r="R101" s="39" t="s">
        <v>771</v>
      </c>
      <c r="S101" s="1" t="s">
        <v>771</v>
      </c>
    </row>
    <row r="102" spans="1:19" x14ac:dyDescent="0.3">
      <c r="A102" s="34">
        <v>101</v>
      </c>
      <c r="B102" s="11" t="s">
        <v>500</v>
      </c>
      <c r="C102" s="11" t="s">
        <v>22</v>
      </c>
      <c r="D102" s="6" t="s">
        <v>519</v>
      </c>
      <c r="E102" s="7" t="s">
        <v>502</v>
      </c>
      <c r="F102" s="15" t="s">
        <v>535</v>
      </c>
      <c r="G102" s="6">
        <v>1911</v>
      </c>
      <c r="H102" s="5" t="s">
        <v>540</v>
      </c>
      <c r="I102" s="5">
        <v>35</v>
      </c>
      <c r="J102" s="7" t="s">
        <v>355</v>
      </c>
      <c r="K102" s="7" t="s">
        <v>255</v>
      </c>
      <c r="L102" s="15" t="s">
        <v>451</v>
      </c>
      <c r="M102" s="5" t="s">
        <v>357</v>
      </c>
      <c r="N102" s="7" t="s">
        <v>256</v>
      </c>
      <c r="O102" s="1" t="s">
        <v>257</v>
      </c>
      <c r="P102" s="5" t="s">
        <v>7</v>
      </c>
      <c r="Q102" s="39" t="s">
        <v>771</v>
      </c>
      <c r="R102" s="39" t="s">
        <v>771</v>
      </c>
      <c r="S102" s="1" t="s">
        <v>771</v>
      </c>
    </row>
    <row r="103" spans="1:19" x14ac:dyDescent="0.3">
      <c r="A103" s="34">
        <v>102</v>
      </c>
      <c r="B103" s="11" t="s">
        <v>520</v>
      </c>
      <c r="C103" s="11" t="s">
        <v>771</v>
      </c>
      <c r="D103" s="6" t="s">
        <v>521</v>
      </c>
      <c r="E103" s="7" t="s">
        <v>358</v>
      </c>
      <c r="F103" s="15" t="s">
        <v>771</v>
      </c>
      <c r="G103" s="6">
        <v>2017</v>
      </c>
      <c r="H103" s="5" t="s">
        <v>771</v>
      </c>
      <c r="I103" s="5" t="s">
        <v>771</v>
      </c>
      <c r="J103" s="7" t="s">
        <v>359</v>
      </c>
      <c r="K103" s="7" t="s">
        <v>360</v>
      </c>
      <c r="L103" s="15" t="s">
        <v>361</v>
      </c>
      <c r="M103" s="5">
        <v>12</v>
      </c>
      <c r="N103" s="7" t="s">
        <v>107</v>
      </c>
      <c r="O103" s="1" t="s">
        <v>108</v>
      </c>
      <c r="P103" s="5" t="s">
        <v>6</v>
      </c>
      <c r="Q103" s="39" t="s">
        <v>362</v>
      </c>
      <c r="R103" s="39" t="s">
        <v>363</v>
      </c>
      <c r="S103" s="1" t="s">
        <v>771</v>
      </c>
    </row>
    <row r="104" spans="1:19" ht="28.8" x14ac:dyDescent="0.3">
      <c r="A104" s="34">
        <v>103</v>
      </c>
      <c r="B104" s="11" t="s">
        <v>366</v>
      </c>
      <c r="C104" s="11" t="s">
        <v>584</v>
      </c>
      <c r="D104" s="6" t="s">
        <v>510</v>
      </c>
      <c r="E104" s="7" t="s">
        <v>619</v>
      </c>
      <c r="F104" s="15" t="s">
        <v>573</v>
      </c>
      <c r="G104" s="6">
        <v>2017</v>
      </c>
      <c r="H104" s="5" t="s">
        <v>540</v>
      </c>
      <c r="I104" s="5" t="s">
        <v>771</v>
      </c>
      <c r="J104" s="7" t="s">
        <v>364</v>
      </c>
      <c r="K104" s="7" t="s">
        <v>365</v>
      </c>
      <c r="L104" s="15" t="s">
        <v>771</v>
      </c>
      <c r="M104" s="5" t="s">
        <v>455</v>
      </c>
      <c r="N104" s="7" t="s">
        <v>367</v>
      </c>
      <c r="O104" s="1" t="s">
        <v>368</v>
      </c>
      <c r="P104" s="5" t="s">
        <v>771</v>
      </c>
      <c r="Q104" s="39" t="s">
        <v>771</v>
      </c>
      <c r="R104" s="39" t="s">
        <v>771</v>
      </c>
      <c r="S104" s="1" t="s">
        <v>771</v>
      </c>
    </row>
    <row r="105" spans="1:19" ht="43.2" x14ac:dyDescent="0.3">
      <c r="A105" s="34">
        <v>104</v>
      </c>
      <c r="B105" s="11" t="s">
        <v>366</v>
      </c>
      <c r="C105" s="11" t="s">
        <v>584</v>
      </c>
      <c r="D105" s="6" t="s">
        <v>510</v>
      </c>
      <c r="E105" s="7" t="s">
        <v>545</v>
      </c>
      <c r="F105" s="15" t="s">
        <v>535</v>
      </c>
      <c r="G105" s="6">
        <v>2017</v>
      </c>
      <c r="H105" s="5" t="s">
        <v>541</v>
      </c>
      <c r="I105" s="5" t="s">
        <v>771</v>
      </c>
      <c r="J105" s="7" t="s">
        <v>699</v>
      </c>
      <c r="K105" s="7" t="s">
        <v>503</v>
      </c>
      <c r="L105" s="15" t="s">
        <v>707</v>
      </c>
      <c r="M105" s="5">
        <v>4</v>
      </c>
      <c r="N105" s="7" t="s">
        <v>367</v>
      </c>
      <c r="O105" s="1" t="s">
        <v>368</v>
      </c>
      <c r="P105" s="5" t="s">
        <v>6</v>
      </c>
      <c r="Q105" s="39" t="s">
        <v>771</v>
      </c>
      <c r="R105" s="39" t="s">
        <v>771</v>
      </c>
      <c r="S105" s="1" t="s">
        <v>771</v>
      </c>
    </row>
    <row r="106" spans="1:19" ht="43.2" x14ac:dyDescent="0.3">
      <c r="A106" s="34">
        <v>105</v>
      </c>
      <c r="B106" s="11" t="s">
        <v>366</v>
      </c>
      <c r="C106" s="11" t="s">
        <v>584</v>
      </c>
      <c r="D106" s="6" t="s">
        <v>510</v>
      </c>
      <c r="E106" s="7" t="s">
        <v>546</v>
      </c>
      <c r="F106" s="15" t="s">
        <v>535</v>
      </c>
      <c r="G106" s="6">
        <v>2017</v>
      </c>
      <c r="H106" s="5" t="s">
        <v>541</v>
      </c>
      <c r="I106" s="5" t="s">
        <v>771</v>
      </c>
      <c r="J106" s="7" t="s">
        <v>699</v>
      </c>
      <c r="K106" s="7" t="s">
        <v>299</v>
      </c>
      <c r="L106" s="15" t="s">
        <v>709</v>
      </c>
      <c r="M106" s="5">
        <v>4</v>
      </c>
      <c r="N106" s="7" t="s">
        <v>367</v>
      </c>
      <c r="O106" s="1" t="s">
        <v>368</v>
      </c>
      <c r="P106" s="5" t="s">
        <v>6</v>
      </c>
      <c r="Q106" s="39" t="s">
        <v>771</v>
      </c>
      <c r="R106" s="39" t="s">
        <v>771</v>
      </c>
      <c r="S106" s="1" t="s">
        <v>771</v>
      </c>
    </row>
    <row r="107" spans="1:19" ht="28.8" x14ac:dyDescent="0.3">
      <c r="A107" s="34">
        <v>106</v>
      </c>
      <c r="B107" s="11" t="s">
        <v>366</v>
      </c>
      <c r="C107" s="11" t="s">
        <v>584</v>
      </c>
      <c r="D107" s="6" t="s">
        <v>510</v>
      </c>
      <c r="E107" s="7" t="s">
        <v>567</v>
      </c>
      <c r="F107" s="15" t="s">
        <v>535</v>
      </c>
      <c r="G107" s="6">
        <v>2017</v>
      </c>
      <c r="H107" s="5" t="s">
        <v>541</v>
      </c>
      <c r="I107" s="5" t="s">
        <v>771</v>
      </c>
      <c r="J107" s="7" t="s">
        <v>305</v>
      </c>
      <c r="K107" s="7" t="s">
        <v>306</v>
      </c>
      <c r="L107" s="15" t="s">
        <v>700</v>
      </c>
      <c r="M107" s="5">
        <v>4</v>
      </c>
      <c r="N107" s="7" t="s">
        <v>367</v>
      </c>
      <c r="O107" s="1" t="s">
        <v>368</v>
      </c>
      <c r="P107" s="5" t="s">
        <v>6</v>
      </c>
      <c r="Q107" s="39" t="s">
        <v>771</v>
      </c>
      <c r="R107" s="39" t="s">
        <v>771</v>
      </c>
      <c r="S107" s="1" t="s">
        <v>771</v>
      </c>
    </row>
    <row r="108" spans="1:19" ht="28.8" x14ac:dyDescent="0.3">
      <c r="A108" s="34">
        <v>107</v>
      </c>
      <c r="B108" s="11" t="s">
        <v>366</v>
      </c>
      <c r="C108" s="11" t="s">
        <v>584</v>
      </c>
      <c r="D108" s="6" t="s">
        <v>510</v>
      </c>
      <c r="E108" s="7" t="s">
        <v>614</v>
      </c>
      <c r="F108" s="15" t="s">
        <v>535</v>
      </c>
      <c r="G108" s="6">
        <v>2017</v>
      </c>
      <c r="H108" s="5" t="s">
        <v>541</v>
      </c>
      <c r="I108" s="5" t="s">
        <v>771</v>
      </c>
      <c r="J108" s="7" t="s">
        <v>620</v>
      </c>
      <c r="K108" s="7" t="s">
        <v>557</v>
      </c>
      <c r="L108" s="15" t="s">
        <v>771</v>
      </c>
      <c r="M108" s="5">
        <v>8</v>
      </c>
      <c r="N108" s="7" t="s">
        <v>308</v>
      </c>
      <c r="O108" s="1" t="s">
        <v>309</v>
      </c>
      <c r="P108" s="5" t="s">
        <v>6</v>
      </c>
      <c r="Q108" s="39" t="s">
        <v>771</v>
      </c>
      <c r="R108" s="39" t="s">
        <v>771</v>
      </c>
      <c r="S108" s="1" t="s">
        <v>771</v>
      </c>
    </row>
    <row r="109" spans="1:19" x14ac:dyDescent="0.3">
      <c r="A109" s="34">
        <v>108</v>
      </c>
      <c r="B109" s="11" t="s">
        <v>366</v>
      </c>
      <c r="C109" s="11" t="s">
        <v>584</v>
      </c>
      <c r="D109" s="6" t="s">
        <v>518</v>
      </c>
      <c r="E109" s="7" t="s">
        <v>613</v>
      </c>
      <c r="F109" s="15" t="s">
        <v>535</v>
      </c>
      <c r="G109" s="6">
        <v>2017</v>
      </c>
      <c r="H109" s="5" t="s">
        <v>541</v>
      </c>
      <c r="I109" s="5" t="s">
        <v>771</v>
      </c>
      <c r="J109" s="7" t="s">
        <v>310</v>
      </c>
      <c r="K109" s="7" t="s">
        <v>511</v>
      </c>
      <c r="L109" s="15" t="s">
        <v>771</v>
      </c>
      <c r="M109" s="5">
        <v>1</v>
      </c>
      <c r="N109" s="7" t="s">
        <v>367</v>
      </c>
      <c r="O109" s="1" t="s">
        <v>368</v>
      </c>
      <c r="P109" s="5" t="s">
        <v>6</v>
      </c>
      <c r="Q109" s="39" t="s">
        <v>771</v>
      </c>
      <c r="R109" s="39" t="s">
        <v>771</v>
      </c>
      <c r="S109" s="1" t="s">
        <v>771</v>
      </c>
    </row>
    <row r="110" spans="1:19" x14ac:dyDescent="0.3">
      <c r="A110" s="34">
        <v>109</v>
      </c>
      <c r="B110" s="11" t="s">
        <v>366</v>
      </c>
      <c r="C110" s="11" t="s">
        <v>579</v>
      </c>
      <c r="D110" s="6" t="s">
        <v>518</v>
      </c>
      <c r="E110" s="7" t="s">
        <v>697</v>
      </c>
      <c r="F110" s="15" t="s">
        <v>535</v>
      </c>
      <c r="G110" s="6">
        <v>2017</v>
      </c>
      <c r="H110" s="5" t="s">
        <v>541</v>
      </c>
      <c r="I110" s="5" t="s">
        <v>312</v>
      </c>
      <c r="J110" s="7" t="s">
        <v>311</v>
      </c>
      <c r="K110" s="7" t="s">
        <v>512</v>
      </c>
      <c r="L110" s="15" t="s">
        <v>771</v>
      </c>
      <c r="M110" s="5" t="s">
        <v>182</v>
      </c>
      <c r="N110" s="7" t="s">
        <v>367</v>
      </c>
      <c r="O110" s="1" t="s">
        <v>368</v>
      </c>
      <c r="P110" s="5" t="s">
        <v>6</v>
      </c>
      <c r="Q110" s="39" t="s">
        <v>771</v>
      </c>
      <c r="R110" s="39" t="s">
        <v>771</v>
      </c>
      <c r="S110" s="1" t="s">
        <v>771</v>
      </c>
    </row>
    <row r="111" spans="1:19" ht="43.2" x14ac:dyDescent="0.3">
      <c r="A111" s="34">
        <v>110</v>
      </c>
      <c r="B111" s="11" t="s">
        <v>369</v>
      </c>
      <c r="C111" s="11" t="s">
        <v>584</v>
      </c>
      <c r="D111" s="6" t="s">
        <v>510</v>
      </c>
      <c r="E111" s="7" t="s">
        <v>545</v>
      </c>
      <c r="F111" s="15" t="s">
        <v>571</v>
      </c>
      <c r="G111" s="6">
        <v>2008</v>
      </c>
      <c r="H111" s="5" t="s">
        <v>565</v>
      </c>
      <c r="I111" s="5" t="s">
        <v>771</v>
      </c>
      <c r="J111" s="7" t="s">
        <v>699</v>
      </c>
      <c r="K111" s="7" t="s">
        <v>503</v>
      </c>
      <c r="L111" s="15" t="s">
        <v>707</v>
      </c>
      <c r="M111" s="5" t="s">
        <v>297</v>
      </c>
      <c r="N111" s="7" t="s">
        <v>467</v>
      </c>
      <c r="O111" s="1" t="s">
        <v>466</v>
      </c>
      <c r="P111" s="5" t="s">
        <v>6</v>
      </c>
      <c r="Q111" s="39" t="s">
        <v>771</v>
      </c>
      <c r="R111" s="39" t="s">
        <v>298</v>
      </c>
      <c r="S111" s="1" t="s">
        <v>771</v>
      </c>
    </row>
    <row r="112" spans="1:19" ht="43.2" x14ac:dyDescent="0.3">
      <c r="A112" s="34">
        <v>111</v>
      </c>
      <c r="B112" s="11" t="s">
        <v>369</v>
      </c>
      <c r="C112" s="11" t="s">
        <v>584</v>
      </c>
      <c r="D112" s="6" t="s">
        <v>510</v>
      </c>
      <c r="E112" s="7" t="s">
        <v>546</v>
      </c>
      <c r="F112" s="15" t="s">
        <v>564</v>
      </c>
      <c r="G112" s="6">
        <v>2008</v>
      </c>
      <c r="H112" s="5" t="s">
        <v>565</v>
      </c>
      <c r="I112" s="5" t="s">
        <v>771</v>
      </c>
      <c r="J112" s="7" t="s">
        <v>699</v>
      </c>
      <c r="K112" s="7" t="s">
        <v>299</v>
      </c>
      <c r="L112" s="15" t="s">
        <v>709</v>
      </c>
      <c r="M112" s="5" t="s">
        <v>297</v>
      </c>
      <c r="N112" s="7" t="s">
        <v>467</v>
      </c>
      <c r="O112" s="1" t="s">
        <v>466</v>
      </c>
      <c r="P112" s="5" t="s">
        <v>6</v>
      </c>
      <c r="Q112" s="39" t="s">
        <v>771</v>
      </c>
      <c r="R112" s="39" t="s">
        <v>298</v>
      </c>
      <c r="S112" s="1" t="s">
        <v>771</v>
      </c>
    </row>
    <row r="113" spans="1:19" ht="28.8" x14ac:dyDescent="0.3">
      <c r="A113" s="34">
        <v>112</v>
      </c>
      <c r="B113" s="11" t="s">
        <v>369</v>
      </c>
      <c r="C113" s="11" t="s">
        <v>584</v>
      </c>
      <c r="D113" s="6" t="s">
        <v>510</v>
      </c>
      <c r="E113" s="7" t="s">
        <v>567</v>
      </c>
      <c r="F113" s="15" t="s">
        <v>564</v>
      </c>
      <c r="G113" s="6">
        <v>2008</v>
      </c>
      <c r="H113" s="5" t="s">
        <v>565</v>
      </c>
      <c r="I113" s="5" t="s">
        <v>771</v>
      </c>
      <c r="J113" s="7" t="s">
        <v>305</v>
      </c>
      <c r="K113" s="7" t="s">
        <v>306</v>
      </c>
      <c r="L113" s="15" t="s">
        <v>700</v>
      </c>
      <c r="M113" s="5" t="s">
        <v>297</v>
      </c>
      <c r="N113" s="7" t="s">
        <v>307</v>
      </c>
      <c r="O113" s="1" t="s">
        <v>304</v>
      </c>
      <c r="P113" s="5" t="s">
        <v>6</v>
      </c>
      <c r="Q113" s="39" t="s">
        <v>771</v>
      </c>
      <c r="R113" s="39" t="s">
        <v>771</v>
      </c>
      <c r="S113" s="1" t="s">
        <v>771</v>
      </c>
    </row>
    <row r="114" spans="1:19" ht="43.2" x14ac:dyDescent="0.3">
      <c r="A114" s="34">
        <v>113</v>
      </c>
      <c r="B114" s="11" t="s">
        <v>369</v>
      </c>
      <c r="C114" s="11" t="s">
        <v>584</v>
      </c>
      <c r="D114" s="6" t="s">
        <v>510</v>
      </c>
      <c r="E114" s="7" t="s">
        <v>614</v>
      </c>
      <c r="F114" s="15" t="s">
        <v>564</v>
      </c>
      <c r="G114" s="6">
        <v>2008</v>
      </c>
      <c r="H114" s="5" t="s">
        <v>565</v>
      </c>
      <c r="I114" s="5" t="s">
        <v>771</v>
      </c>
      <c r="J114" s="7" t="s">
        <v>620</v>
      </c>
      <c r="K114" s="7" t="s">
        <v>313</v>
      </c>
      <c r="L114" s="15" t="s">
        <v>771</v>
      </c>
      <c r="M114" s="5">
        <v>8</v>
      </c>
      <c r="N114" s="7" t="s">
        <v>308</v>
      </c>
      <c r="O114" s="1" t="s">
        <v>309</v>
      </c>
      <c r="P114" s="5" t="s">
        <v>6</v>
      </c>
      <c r="Q114" s="39" t="s">
        <v>771</v>
      </c>
      <c r="R114" s="39" t="s">
        <v>771</v>
      </c>
      <c r="S114" s="1" t="s">
        <v>771</v>
      </c>
    </row>
    <row r="115" spans="1:19" ht="28.8" x14ac:dyDescent="0.3">
      <c r="A115" s="34">
        <v>114</v>
      </c>
      <c r="B115" s="11" t="s">
        <v>369</v>
      </c>
      <c r="C115" s="11" t="s">
        <v>584</v>
      </c>
      <c r="D115" s="6" t="s">
        <v>518</v>
      </c>
      <c r="E115" s="7" t="s">
        <v>613</v>
      </c>
      <c r="F115" s="15" t="s">
        <v>564</v>
      </c>
      <c r="G115" s="6">
        <v>2008</v>
      </c>
      <c r="H115" s="5" t="s">
        <v>565</v>
      </c>
      <c r="I115" s="5" t="s">
        <v>771</v>
      </c>
      <c r="J115" s="7" t="s">
        <v>310</v>
      </c>
      <c r="K115" s="7" t="s">
        <v>511</v>
      </c>
      <c r="L115" s="15" t="s">
        <v>771</v>
      </c>
      <c r="M115" s="5">
        <v>1</v>
      </c>
      <c r="N115" s="7" t="s">
        <v>307</v>
      </c>
      <c r="O115" s="1" t="s">
        <v>304</v>
      </c>
      <c r="P115" s="5" t="s">
        <v>6</v>
      </c>
      <c r="Q115" s="39" t="s">
        <v>771</v>
      </c>
      <c r="R115" s="39" t="s">
        <v>771</v>
      </c>
      <c r="S115" s="1" t="s">
        <v>771</v>
      </c>
    </row>
    <row r="116" spans="1:19" ht="28.8" x14ac:dyDescent="0.3">
      <c r="A116" s="34">
        <v>115</v>
      </c>
      <c r="B116" s="11" t="s">
        <v>369</v>
      </c>
      <c r="C116" s="11" t="s">
        <v>579</v>
      </c>
      <c r="D116" s="6" t="s">
        <v>518</v>
      </c>
      <c r="E116" s="7" t="s">
        <v>697</v>
      </c>
      <c r="F116" s="15" t="s">
        <v>564</v>
      </c>
      <c r="G116" s="6">
        <v>2008</v>
      </c>
      <c r="H116" s="5" t="s">
        <v>565</v>
      </c>
      <c r="I116" s="5" t="s">
        <v>312</v>
      </c>
      <c r="J116" s="7" t="s">
        <v>311</v>
      </c>
      <c r="K116" s="7" t="s">
        <v>512</v>
      </c>
      <c r="L116" s="15" t="s">
        <v>514</v>
      </c>
      <c r="M116" s="5" t="s">
        <v>182</v>
      </c>
      <c r="N116" s="7" t="s">
        <v>467</v>
      </c>
      <c r="O116" s="1" t="s">
        <v>466</v>
      </c>
      <c r="P116" s="5" t="s">
        <v>6</v>
      </c>
      <c r="Q116" s="39" t="s">
        <v>771</v>
      </c>
      <c r="R116" s="39" t="s">
        <v>771</v>
      </c>
      <c r="S116" s="1" t="s">
        <v>771</v>
      </c>
    </row>
    <row r="117" spans="1:19" ht="43.2" x14ac:dyDescent="0.3">
      <c r="A117" s="34">
        <v>116</v>
      </c>
      <c r="B117" s="11" t="s">
        <v>1</v>
      </c>
      <c r="C117" s="11" t="s">
        <v>584</v>
      </c>
      <c r="D117" s="6" t="s">
        <v>510</v>
      </c>
      <c r="E117" s="7" t="s">
        <v>545</v>
      </c>
      <c r="F117" s="15" t="s">
        <v>564</v>
      </c>
      <c r="G117" s="6">
        <v>2008</v>
      </c>
      <c r="H117" s="5" t="s">
        <v>565</v>
      </c>
      <c r="I117" s="5" t="s">
        <v>771</v>
      </c>
      <c r="J117" s="7" t="s">
        <v>699</v>
      </c>
      <c r="K117" s="7" t="s">
        <v>503</v>
      </c>
      <c r="L117" s="15" t="s">
        <v>707</v>
      </c>
      <c r="M117" s="5" t="s">
        <v>297</v>
      </c>
      <c r="N117" s="7" t="s">
        <v>467</v>
      </c>
      <c r="O117" s="1" t="s">
        <v>466</v>
      </c>
      <c r="P117" s="5" t="s">
        <v>6</v>
      </c>
      <c r="Q117" s="39" t="s">
        <v>771</v>
      </c>
      <c r="R117" s="39" t="s">
        <v>771</v>
      </c>
      <c r="S117" s="1" t="s">
        <v>771</v>
      </c>
    </row>
    <row r="118" spans="1:19" ht="43.2" x14ac:dyDescent="0.3">
      <c r="A118" s="34">
        <v>117</v>
      </c>
      <c r="B118" s="11" t="s">
        <v>1</v>
      </c>
      <c r="C118" s="11" t="s">
        <v>584</v>
      </c>
      <c r="D118" s="6" t="s">
        <v>510</v>
      </c>
      <c r="E118" s="7" t="s">
        <v>546</v>
      </c>
      <c r="F118" s="15" t="s">
        <v>564</v>
      </c>
      <c r="G118" s="6">
        <v>2008</v>
      </c>
      <c r="H118" s="5" t="s">
        <v>565</v>
      </c>
      <c r="I118" s="5" t="s">
        <v>771</v>
      </c>
      <c r="J118" s="7" t="s">
        <v>699</v>
      </c>
      <c r="K118" s="7" t="s">
        <v>299</v>
      </c>
      <c r="L118" s="15" t="s">
        <v>709</v>
      </c>
      <c r="M118" s="5" t="s">
        <v>297</v>
      </c>
      <c r="N118" s="7" t="s">
        <v>467</v>
      </c>
      <c r="O118" s="1" t="s">
        <v>466</v>
      </c>
      <c r="P118" s="5" t="s">
        <v>6</v>
      </c>
      <c r="Q118" s="39" t="s">
        <v>771</v>
      </c>
      <c r="R118" s="39" t="s">
        <v>298</v>
      </c>
      <c r="S118" s="1" t="s">
        <v>771</v>
      </c>
    </row>
    <row r="119" spans="1:19" ht="28.8" x14ac:dyDescent="0.3">
      <c r="A119" s="34">
        <v>118</v>
      </c>
      <c r="B119" s="11" t="s">
        <v>1</v>
      </c>
      <c r="C119" s="11" t="s">
        <v>584</v>
      </c>
      <c r="D119" s="6" t="s">
        <v>510</v>
      </c>
      <c r="E119" s="7" t="s">
        <v>567</v>
      </c>
      <c r="F119" s="15" t="s">
        <v>564</v>
      </c>
      <c r="G119" s="6">
        <v>2008</v>
      </c>
      <c r="H119" s="5" t="s">
        <v>565</v>
      </c>
      <c r="I119" s="5" t="s">
        <v>771</v>
      </c>
      <c r="J119" s="7" t="s">
        <v>305</v>
      </c>
      <c r="K119" s="7" t="s">
        <v>306</v>
      </c>
      <c r="L119" s="15" t="s">
        <v>700</v>
      </c>
      <c r="M119" s="5" t="s">
        <v>297</v>
      </c>
      <c r="N119" s="7" t="s">
        <v>307</v>
      </c>
      <c r="O119" s="1" t="s">
        <v>304</v>
      </c>
      <c r="P119" s="5" t="s">
        <v>6</v>
      </c>
      <c r="Q119" s="39" t="s">
        <v>771</v>
      </c>
      <c r="R119" s="39" t="s">
        <v>771</v>
      </c>
      <c r="S119" s="1" t="s">
        <v>771</v>
      </c>
    </row>
    <row r="120" spans="1:19" ht="43.2" x14ac:dyDescent="0.3">
      <c r="A120" s="34">
        <v>119</v>
      </c>
      <c r="B120" s="11" t="s">
        <v>1</v>
      </c>
      <c r="C120" s="11" t="s">
        <v>584</v>
      </c>
      <c r="D120" s="6" t="s">
        <v>510</v>
      </c>
      <c r="E120" s="7" t="s">
        <v>614</v>
      </c>
      <c r="F120" s="15" t="s">
        <v>564</v>
      </c>
      <c r="G120" s="6">
        <v>2008</v>
      </c>
      <c r="H120" s="5" t="s">
        <v>565</v>
      </c>
      <c r="I120" s="5" t="s">
        <v>771</v>
      </c>
      <c r="J120" s="7" t="s">
        <v>620</v>
      </c>
      <c r="K120" s="7" t="s">
        <v>313</v>
      </c>
      <c r="L120" s="15" t="s">
        <v>771</v>
      </c>
      <c r="M120" s="5">
        <v>8</v>
      </c>
      <c r="N120" s="7" t="s">
        <v>308</v>
      </c>
      <c r="O120" s="1" t="s">
        <v>309</v>
      </c>
      <c r="P120" s="5" t="s">
        <v>6</v>
      </c>
      <c r="Q120" s="39" t="s">
        <v>771</v>
      </c>
      <c r="R120" s="39" t="s">
        <v>771</v>
      </c>
      <c r="S120" s="1" t="s">
        <v>771</v>
      </c>
    </row>
    <row r="121" spans="1:19" ht="28.8" x14ac:dyDescent="0.3">
      <c r="A121" s="34">
        <v>120</v>
      </c>
      <c r="B121" s="11" t="s">
        <v>1</v>
      </c>
      <c r="C121" s="11" t="s">
        <v>584</v>
      </c>
      <c r="D121" s="6" t="s">
        <v>518</v>
      </c>
      <c r="E121" s="7" t="s">
        <v>613</v>
      </c>
      <c r="F121" s="15" t="s">
        <v>564</v>
      </c>
      <c r="G121" s="6">
        <v>2008</v>
      </c>
      <c r="H121" s="5" t="s">
        <v>565</v>
      </c>
      <c r="I121" s="5" t="s">
        <v>771</v>
      </c>
      <c r="J121" s="7" t="s">
        <v>310</v>
      </c>
      <c r="K121" s="7" t="s">
        <v>511</v>
      </c>
      <c r="L121" s="15" t="s">
        <v>771</v>
      </c>
      <c r="M121" s="5">
        <v>1</v>
      </c>
      <c r="N121" s="7" t="s">
        <v>307</v>
      </c>
      <c r="O121" s="1" t="s">
        <v>304</v>
      </c>
      <c r="P121" s="5" t="s">
        <v>6</v>
      </c>
      <c r="Q121" s="39" t="s">
        <v>771</v>
      </c>
      <c r="R121" s="39" t="s">
        <v>771</v>
      </c>
      <c r="S121" s="1" t="s">
        <v>771</v>
      </c>
    </row>
    <row r="122" spans="1:19" ht="28.8" x14ac:dyDescent="0.3">
      <c r="A122" s="34">
        <v>121</v>
      </c>
      <c r="B122" s="11" t="s">
        <v>1</v>
      </c>
      <c r="C122" s="11" t="s">
        <v>579</v>
      </c>
      <c r="D122" s="6" t="s">
        <v>518</v>
      </c>
      <c r="E122" s="7" t="s">
        <v>697</v>
      </c>
      <c r="F122" s="15" t="s">
        <v>564</v>
      </c>
      <c r="G122" s="6">
        <v>2008</v>
      </c>
      <c r="H122" s="5" t="s">
        <v>565</v>
      </c>
      <c r="I122" s="5" t="s">
        <v>312</v>
      </c>
      <c r="J122" s="7" t="s">
        <v>311</v>
      </c>
      <c r="K122" s="7" t="s">
        <v>512</v>
      </c>
      <c r="L122" s="15" t="s">
        <v>514</v>
      </c>
      <c r="M122" s="5" t="s">
        <v>182</v>
      </c>
      <c r="N122" s="7" t="s">
        <v>467</v>
      </c>
      <c r="O122" s="1" t="s">
        <v>466</v>
      </c>
      <c r="P122" s="5" t="s">
        <v>6</v>
      </c>
      <c r="Q122" s="39" t="s">
        <v>771</v>
      </c>
      <c r="R122" s="39" t="s">
        <v>771</v>
      </c>
      <c r="S122" s="1" t="s">
        <v>771</v>
      </c>
    </row>
    <row r="123" spans="1:19" ht="43.2" x14ac:dyDescent="0.3">
      <c r="A123" s="34">
        <v>122</v>
      </c>
      <c r="B123" s="11" t="s">
        <v>2</v>
      </c>
      <c r="C123" s="11" t="s">
        <v>584</v>
      </c>
      <c r="D123" s="6" t="s">
        <v>510</v>
      </c>
      <c r="E123" s="7" t="s">
        <v>546</v>
      </c>
      <c r="F123" s="15" t="s">
        <v>564</v>
      </c>
      <c r="G123" s="6">
        <v>2008</v>
      </c>
      <c r="H123" s="5" t="s">
        <v>565</v>
      </c>
      <c r="I123" s="5" t="s">
        <v>771</v>
      </c>
      <c r="J123" s="7" t="s">
        <v>701</v>
      </c>
      <c r="K123" s="7" t="s">
        <v>299</v>
      </c>
      <c r="L123" s="15" t="s">
        <v>709</v>
      </c>
      <c r="M123" s="5" t="s">
        <v>297</v>
      </c>
      <c r="N123" s="7" t="s">
        <v>467</v>
      </c>
      <c r="O123" s="1" t="s">
        <v>466</v>
      </c>
      <c r="P123" s="5" t="s">
        <v>6</v>
      </c>
      <c r="Q123" s="39" t="s">
        <v>771</v>
      </c>
      <c r="R123" s="39" t="s">
        <v>771</v>
      </c>
      <c r="S123" s="1" t="s">
        <v>771</v>
      </c>
    </row>
    <row r="124" spans="1:19" ht="28.8" x14ac:dyDescent="0.3">
      <c r="A124" s="34">
        <v>123</v>
      </c>
      <c r="B124" s="11" t="s">
        <v>2</v>
      </c>
      <c r="C124" s="11" t="s">
        <v>584</v>
      </c>
      <c r="D124" s="6" t="s">
        <v>510</v>
      </c>
      <c r="E124" s="7" t="s">
        <v>547</v>
      </c>
      <c r="F124" s="15" t="s">
        <v>564</v>
      </c>
      <c r="G124" s="6">
        <v>2008</v>
      </c>
      <c r="H124" s="5" t="s">
        <v>565</v>
      </c>
      <c r="I124" s="5" t="s">
        <v>771</v>
      </c>
      <c r="J124" s="7" t="s">
        <v>300</v>
      </c>
      <c r="K124" s="7" t="s">
        <v>503</v>
      </c>
      <c r="L124" s="15" t="s">
        <v>611</v>
      </c>
      <c r="M124" s="5">
        <v>3</v>
      </c>
      <c r="N124" s="7" t="s">
        <v>467</v>
      </c>
      <c r="O124" s="1" t="s">
        <v>466</v>
      </c>
      <c r="P124" s="5" t="s">
        <v>6</v>
      </c>
      <c r="Q124" s="39" t="s">
        <v>771</v>
      </c>
      <c r="R124" s="39" t="s">
        <v>771</v>
      </c>
      <c r="S124" s="1" t="s">
        <v>771</v>
      </c>
    </row>
    <row r="125" spans="1:19" ht="28.8" x14ac:dyDescent="0.3">
      <c r="A125" s="34">
        <v>124</v>
      </c>
      <c r="B125" s="11" t="s">
        <v>2</v>
      </c>
      <c r="C125" s="11" t="s">
        <v>584</v>
      </c>
      <c r="D125" s="6" t="s">
        <v>510</v>
      </c>
      <c r="E125" s="7" t="s">
        <v>548</v>
      </c>
      <c r="F125" s="15" t="s">
        <v>564</v>
      </c>
      <c r="G125" s="6">
        <v>2008</v>
      </c>
      <c r="H125" s="5" t="s">
        <v>565</v>
      </c>
      <c r="I125" s="5" t="s">
        <v>771</v>
      </c>
      <c r="J125" s="7" t="s">
        <v>300</v>
      </c>
      <c r="K125" s="7" t="s">
        <v>299</v>
      </c>
      <c r="L125" s="15" t="s">
        <v>611</v>
      </c>
      <c r="M125" s="5">
        <v>3</v>
      </c>
      <c r="N125" s="7" t="s">
        <v>467</v>
      </c>
      <c r="O125" s="1" t="s">
        <v>466</v>
      </c>
      <c r="P125" s="5" t="s">
        <v>6</v>
      </c>
      <c r="Q125" s="39" t="s">
        <v>771</v>
      </c>
      <c r="R125" s="39" t="s">
        <v>771</v>
      </c>
      <c r="S125" s="1" t="s">
        <v>771</v>
      </c>
    </row>
    <row r="126" spans="1:19" ht="43.2" x14ac:dyDescent="0.3">
      <c r="A126" s="34">
        <v>125</v>
      </c>
      <c r="B126" s="11" t="s">
        <v>2</v>
      </c>
      <c r="C126" s="11" t="s">
        <v>584</v>
      </c>
      <c r="D126" s="6" t="s">
        <v>510</v>
      </c>
      <c r="E126" s="7" t="s">
        <v>301</v>
      </c>
      <c r="F126" s="15" t="s">
        <v>564</v>
      </c>
      <c r="G126" s="6">
        <v>2008</v>
      </c>
      <c r="H126" s="5" t="s">
        <v>565</v>
      </c>
      <c r="I126" s="5" t="s">
        <v>771</v>
      </c>
      <c r="J126" s="7" t="s">
        <v>370</v>
      </c>
      <c r="K126" s="7" t="s">
        <v>303</v>
      </c>
      <c r="L126" s="15" t="s">
        <v>513</v>
      </c>
      <c r="M126" s="5" t="s">
        <v>612</v>
      </c>
      <c r="N126" s="7" t="s">
        <v>307</v>
      </c>
      <c r="O126" s="1" t="s">
        <v>304</v>
      </c>
      <c r="P126" s="5" t="s">
        <v>6</v>
      </c>
      <c r="Q126" s="39" t="s">
        <v>771</v>
      </c>
      <c r="R126" s="39" t="s">
        <v>771</v>
      </c>
      <c r="S126" s="1" t="s">
        <v>771</v>
      </c>
    </row>
    <row r="127" spans="1:19" ht="28.8" x14ac:dyDescent="0.3">
      <c r="A127" s="34">
        <v>126</v>
      </c>
      <c r="B127" s="11" t="s">
        <v>2</v>
      </c>
      <c r="C127" s="11" t="s">
        <v>584</v>
      </c>
      <c r="D127" s="6" t="s">
        <v>510</v>
      </c>
      <c r="E127" s="7" t="s">
        <v>567</v>
      </c>
      <c r="F127" s="15" t="s">
        <v>564</v>
      </c>
      <c r="G127" s="6">
        <v>2008</v>
      </c>
      <c r="H127" s="5" t="s">
        <v>565</v>
      </c>
      <c r="I127" s="5" t="s">
        <v>771</v>
      </c>
      <c r="J127" s="7" t="s">
        <v>305</v>
      </c>
      <c r="K127" s="7" t="s">
        <v>306</v>
      </c>
      <c r="L127" s="15" t="s">
        <v>700</v>
      </c>
      <c r="M127" s="5" t="s">
        <v>297</v>
      </c>
      <c r="N127" s="7" t="s">
        <v>307</v>
      </c>
      <c r="O127" s="1" t="s">
        <v>304</v>
      </c>
      <c r="P127" s="5" t="s">
        <v>6</v>
      </c>
      <c r="Q127" s="39" t="s">
        <v>771</v>
      </c>
      <c r="R127" s="39" t="s">
        <v>771</v>
      </c>
      <c r="S127" s="1" t="s">
        <v>771</v>
      </c>
    </row>
    <row r="128" spans="1:19" ht="43.2" x14ac:dyDescent="0.3">
      <c r="A128" s="34">
        <v>127</v>
      </c>
      <c r="B128" s="11" t="s">
        <v>2</v>
      </c>
      <c r="C128" s="11" t="s">
        <v>584</v>
      </c>
      <c r="D128" s="6" t="s">
        <v>510</v>
      </c>
      <c r="E128" s="7" t="s">
        <v>614</v>
      </c>
      <c r="F128" s="15" t="s">
        <v>564</v>
      </c>
      <c r="G128" s="6">
        <v>2008</v>
      </c>
      <c r="H128" s="5" t="s">
        <v>565</v>
      </c>
      <c r="I128" s="5" t="s">
        <v>771</v>
      </c>
      <c r="J128" s="7" t="s">
        <v>620</v>
      </c>
      <c r="K128" s="7" t="s">
        <v>313</v>
      </c>
      <c r="L128" s="15" t="s">
        <v>771</v>
      </c>
      <c r="M128" s="5">
        <v>8</v>
      </c>
      <c r="N128" s="7" t="s">
        <v>308</v>
      </c>
      <c r="O128" s="1" t="s">
        <v>309</v>
      </c>
      <c r="P128" s="5" t="s">
        <v>6</v>
      </c>
      <c r="Q128" s="39" t="s">
        <v>771</v>
      </c>
      <c r="R128" s="39" t="s">
        <v>771</v>
      </c>
      <c r="S128" s="1" t="s">
        <v>771</v>
      </c>
    </row>
    <row r="129" spans="1:19" ht="28.8" x14ac:dyDescent="0.3">
      <c r="A129" s="34">
        <v>128</v>
      </c>
      <c r="B129" s="11" t="s">
        <v>2</v>
      </c>
      <c r="C129" s="11" t="s">
        <v>584</v>
      </c>
      <c r="D129" s="6" t="s">
        <v>518</v>
      </c>
      <c r="E129" s="7" t="s">
        <v>613</v>
      </c>
      <c r="F129" s="15" t="s">
        <v>564</v>
      </c>
      <c r="G129" s="6">
        <v>2008</v>
      </c>
      <c r="H129" s="5" t="s">
        <v>565</v>
      </c>
      <c r="I129" s="5" t="s">
        <v>771</v>
      </c>
      <c r="J129" s="7" t="s">
        <v>371</v>
      </c>
      <c r="K129" s="7" t="s">
        <v>511</v>
      </c>
      <c r="L129" s="15" t="s">
        <v>771</v>
      </c>
      <c r="M129" s="5">
        <v>1</v>
      </c>
      <c r="N129" s="7" t="s">
        <v>307</v>
      </c>
      <c r="O129" s="1" t="s">
        <v>304</v>
      </c>
      <c r="P129" s="5" t="s">
        <v>6</v>
      </c>
      <c r="Q129" s="39" t="s">
        <v>771</v>
      </c>
      <c r="R129" s="39" t="s">
        <v>771</v>
      </c>
      <c r="S129" s="1" t="s">
        <v>771</v>
      </c>
    </row>
    <row r="130" spans="1:19" ht="28.8" x14ac:dyDescent="0.3">
      <c r="A130" s="34">
        <v>129</v>
      </c>
      <c r="B130" s="11" t="s">
        <v>2</v>
      </c>
      <c r="C130" s="11" t="s">
        <v>579</v>
      </c>
      <c r="D130" s="6" t="s">
        <v>518</v>
      </c>
      <c r="E130" s="7" t="s">
        <v>697</v>
      </c>
      <c r="F130" s="15" t="s">
        <v>564</v>
      </c>
      <c r="G130" s="6">
        <v>2008</v>
      </c>
      <c r="H130" s="5" t="s">
        <v>565</v>
      </c>
      <c r="I130" s="5" t="s">
        <v>312</v>
      </c>
      <c r="J130" s="7" t="s">
        <v>311</v>
      </c>
      <c r="K130" s="7" t="s">
        <v>512</v>
      </c>
      <c r="L130" s="15" t="s">
        <v>514</v>
      </c>
      <c r="M130" s="5" t="s">
        <v>182</v>
      </c>
      <c r="N130" s="7" t="s">
        <v>467</v>
      </c>
      <c r="O130" s="1" t="s">
        <v>466</v>
      </c>
      <c r="P130" s="5" t="s">
        <v>6</v>
      </c>
      <c r="Q130" s="39" t="s">
        <v>771</v>
      </c>
      <c r="R130" s="39" t="s">
        <v>771</v>
      </c>
      <c r="S130" s="1" t="s">
        <v>771</v>
      </c>
    </row>
    <row r="131" spans="1:19" ht="43.2" x14ac:dyDescent="0.3">
      <c r="A131" s="34">
        <v>130</v>
      </c>
      <c r="B131" s="11" t="s">
        <v>663</v>
      </c>
      <c r="C131" s="11" t="s">
        <v>579</v>
      </c>
      <c r="D131" s="6" t="s">
        <v>521</v>
      </c>
      <c r="E131" s="7" t="s">
        <v>372</v>
      </c>
      <c r="F131" s="15" t="s">
        <v>457</v>
      </c>
      <c r="G131" s="6">
        <v>2008</v>
      </c>
      <c r="H131" s="5" t="s">
        <v>771</v>
      </c>
      <c r="I131" s="5" t="s">
        <v>453</v>
      </c>
      <c r="J131" s="7" t="s">
        <v>621</v>
      </c>
      <c r="K131" s="7" t="s">
        <v>597</v>
      </c>
      <c r="L131" s="15" t="s">
        <v>155</v>
      </c>
      <c r="M131" s="5" t="s">
        <v>157</v>
      </c>
      <c r="N131" s="7" t="s">
        <v>373</v>
      </c>
      <c r="O131" s="1" t="s">
        <v>158</v>
      </c>
      <c r="P131" s="5" t="s">
        <v>6</v>
      </c>
      <c r="Q131" s="39" t="s">
        <v>152</v>
      </c>
      <c r="R131" s="39" t="s">
        <v>374</v>
      </c>
      <c r="S131" s="1" t="s">
        <v>771</v>
      </c>
    </row>
    <row r="132" spans="1:19" ht="43.2" x14ac:dyDescent="0.3">
      <c r="A132" s="34">
        <v>131</v>
      </c>
      <c r="B132" s="11" t="s">
        <v>663</v>
      </c>
      <c r="C132" s="11" t="s">
        <v>579</v>
      </c>
      <c r="D132" s="6" t="s">
        <v>521</v>
      </c>
      <c r="E132" s="7" t="s">
        <v>161</v>
      </c>
      <c r="F132" s="15" t="s">
        <v>457</v>
      </c>
      <c r="G132" s="6">
        <v>2008</v>
      </c>
      <c r="H132" s="5" t="s">
        <v>771</v>
      </c>
      <c r="I132" s="5" t="s">
        <v>453</v>
      </c>
      <c r="J132" s="7" t="s">
        <v>621</v>
      </c>
      <c r="K132" s="7" t="s">
        <v>598</v>
      </c>
      <c r="L132" s="15" t="s">
        <v>155</v>
      </c>
      <c r="M132" s="5" t="s">
        <v>157</v>
      </c>
      <c r="N132" s="7" t="s">
        <v>373</v>
      </c>
      <c r="O132" s="1" t="s">
        <v>158</v>
      </c>
      <c r="P132" s="5" t="s">
        <v>6</v>
      </c>
      <c r="Q132" s="39" t="s">
        <v>152</v>
      </c>
      <c r="R132" s="39" t="s">
        <v>374</v>
      </c>
      <c r="S132" s="1" t="s">
        <v>771</v>
      </c>
    </row>
    <row r="133" spans="1:19" ht="43.2" x14ac:dyDescent="0.3">
      <c r="A133" s="34">
        <v>132</v>
      </c>
      <c r="B133" s="11" t="s">
        <v>663</v>
      </c>
      <c r="C133" s="11" t="s">
        <v>579</v>
      </c>
      <c r="D133" s="6" t="s">
        <v>521</v>
      </c>
      <c r="E133" s="7" t="s">
        <v>132</v>
      </c>
      <c r="F133" s="15" t="s">
        <v>457</v>
      </c>
      <c r="G133" s="6">
        <v>2000</v>
      </c>
      <c r="H133" s="5" t="s">
        <v>771</v>
      </c>
      <c r="I133" s="5" t="s">
        <v>454</v>
      </c>
      <c r="J133" s="7" t="s">
        <v>505</v>
      </c>
      <c r="K133" s="7" t="s">
        <v>134</v>
      </c>
      <c r="L133" s="15" t="s">
        <v>135</v>
      </c>
      <c r="M133" s="5" t="s">
        <v>375</v>
      </c>
      <c r="N133" s="7" t="s">
        <v>376</v>
      </c>
      <c r="O133" s="1" t="s">
        <v>136</v>
      </c>
      <c r="P133" s="5" t="s">
        <v>6</v>
      </c>
      <c r="Q133" s="39" t="s">
        <v>771</v>
      </c>
      <c r="R133" s="38" t="s">
        <v>678</v>
      </c>
      <c r="S133" s="1" t="s">
        <v>771</v>
      </c>
    </row>
    <row r="134" spans="1:19" ht="43.2" x14ac:dyDescent="0.3">
      <c r="A134" s="34">
        <v>133</v>
      </c>
      <c r="B134" s="11" t="s">
        <v>663</v>
      </c>
      <c r="C134" s="11" t="s">
        <v>22</v>
      </c>
      <c r="D134" s="6" t="s">
        <v>519</v>
      </c>
      <c r="E134" s="7" t="s">
        <v>77</v>
      </c>
      <c r="F134" s="15" t="s">
        <v>535</v>
      </c>
      <c r="G134" s="6">
        <v>1924</v>
      </c>
      <c r="H134" s="5" t="s">
        <v>540</v>
      </c>
      <c r="I134" s="5" t="s">
        <v>378</v>
      </c>
      <c r="J134" s="7" t="s">
        <v>377</v>
      </c>
      <c r="K134" s="7" t="s">
        <v>79</v>
      </c>
      <c r="L134" s="15" t="s">
        <v>450</v>
      </c>
      <c r="M134" s="5" t="s">
        <v>65</v>
      </c>
      <c r="N134" s="7" t="s">
        <v>379</v>
      </c>
      <c r="O134" s="1" t="s">
        <v>80</v>
      </c>
      <c r="P134" s="5" t="s">
        <v>7</v>
      </c>
      <c r="Q134" s="39" t="s">
        <v>81</v>
      </c>
      <c r="R134" s="39" t="s">
        <v>82</v>
      </c>
      <c r="S134" s="1" t="s">
        <v>83</v>
      </c>
    </row>
    <row r="135" spans="1:19" ht="43.2" x14ac:dyDescent="0.3">
      <c r="A135" s="34">
        <v>134</v>
      </c>
      <c r="B135" s="11" t="s">
        <v>663</v>
      </c>
      <c r="C135" s="11" t="s">
        <v>579</v>
      </c>
      <c r="D135" s="6" t="s">
        <v>521</v>
      </c>
      <c r="E135" s="7" t="s">
        <v>384</v>
      </c>
      <c r="F135" s="15" t="s">
        <v>535</v>
      </c>
      <c r="G135" s="6">
        <v>2018</v>
      </c>
      <c r="H135" s="5" t="s">
        <v>540</v>
      </c>
      <c r="I135" s="5" t="s">
        <v>381</v>
      </c>
      <c r="J135" s="7" t="s">
        <v>380</v>
      </c>
      <c r="K135" s="7" t="s">
        <v>200</v>
      </c>
      <c r="L135" s="15" t="s">
        <v>201</v>
      </c>
      <c r="M135" s="5" t="s">
        <v>182</v>
      </c>
      <c r="N135" s="7" t="s">
        <v>202</v>
      </c>
      <c r="O135" s="1" t="s">
        <v>203</v>
      </c>
      <c r="P135" s="5" t="s">
        <v>7</v>
      </c>
      <c r="Q135" s="39" t="s">
        <v>771</v>
      </c>
      <c r="R135" s="39" t="s">
        <v>204</v>
      </c>
      <c r="S135" s="1" t="s">
        <v>771</v>
      </c>
    </row>
    <row r="136" spans="1:19" ht="43.2" x14ac:dyDescent="0.3">
      <c r="A136" s="34">
        <v>135</v>
      </c>
      <c r="B136" s="11" t="s">
        <v>563</v>
      </c>
      <c r="C136" s="11" t="s">
        <v>584</v>
      </c>
      <c r="D136" s="6" t="s">
        <v>510</v>
      </c>
      <c r="E136" s="7" t="s">
        <v>301</v>
      </c>
      <c r="F136" s="15" t="s">
        <v>771</v>
      </c>
      <c r="G136" s="6">
        <v>2008</v>
      </c>
      <c r="H136" s="5" t="s">
        <v>566</v>
      </c>
      <c r="I136" s="5" t="s">
        <v>771</v>
      </c>
      <c r="J136" s="7" t="s">
        <v>302</v>
      </c>
      <c r="K136" s="7" t="s">
        <v>303</v>
      </c>
      <c r="L136" s="15" t="s">
        <v>513</v>
      </c>
      <c r="M136" s="5" t="s">
        <v>612</v>
      </c>
      <c r="N136" s="7" t="s">
        <v>307</v>
      </c>
      <c r="O136" s="1" t="s">
        <v>304</v>
      </c>
      <c r="P136" s="5" t="s">
        <v>6</v>
      </c>
      <c r="Q136" s="39" t="s">
        <v>771</v>
      </c>
      <c r="R136" s="39" t="s">
        <v>771</v>
      </c>
      <c r="S136" s="39" t="s">
        <v>771</v>
      </c>
    </row>
    <row r="137" spans="1:19" x14ac:dyDescent="0.3">
      <c r="A137" s="34">
        <v>136</v>
      </c>
      <c r="B137" s="11" t="s">
        <v>663</v>
      </c>
      <c r="C137" s="11" t="s">
        <v>579</v>
      </c>
      <c r="D137" s="6" t="s">
        <v>508</v>
      </c>
      <c r="E137" s="7" t="s">
        <v>33</v>
      </c>
      <c r="F137" s="15" t="s">
        <v>539</v>
      </c>
      <c r="G137" s="6">
        <v>2014</v>
      </c>
      <c r="H137" s="5" t="s">
        <v>771</v>
      </c>
      <c r="I137" s="5">
        <v>10</v>
      </c>
      <c r="J137" s="7" t="s">
        <v>34</v>
      </c>
      <c r="K137" s="7" t="s">
        <v>765</v>
      </c>
      <c r="L137" s="15" t="s">
        <v>35</v>
      </c>
      <c r="M137" s="5" t="s">
        <v>36</v>
      </c>
      <c r="N137" s="7" t="s">
        <v>463</v>
      </c>
      <c r="O137" s="1" t="s">
        <v>462</v>
      </c>
      <c r="P137" s="5" t="s">
        <v>6</v>
      </c>
      <c r="Q137" s="39" t="s">
        <v>771</v>
      </c>
      <c r="R137" s="39" t="s">
        <v>771</v>
      </c>
      <c r="S137" s="1" t="s">
        <v>771</v>
      </c>
    </row>
    <row r="138" spans="1:19" ht="43.2" x14ac:dyDescent="0.3">
      <c r="A138" s="34">
        <v>137</v>
      </c>
      <c r="B138" s="11" t="s">
        <v>563</v>
      </c>
      <c r="C138" s="11" t="s">
        <v>584</v>
      </c>
      <c r="D138" s="6" t="s">
        <v>510</v>
      </c>
      <c r="E138" s="7" t="s">
        <v>549</v>
      </c>
      <c r="F138" s="15" t="s">
        <v>536</v>
      </c>
      <c r="G138" s="6">
        <v>2008</v>
      </c>
      <c r="H138" s="5" t="s">
        <v>566</v>
      </c>
      <c r="I138" s="5" t="s">
        <v>771</v>
      </c>
      <c r="J138" s="7" t="s">
        <v>699</v>
      </c>
      <c r="K138" s="7" t="s">
        <v>503</v>
      </c>
      <c r="L138" s="15" t="s">
        <v>707</v>
      </c>
      <c r="M138" s="5">
        <v>5</v>
      </c>
      <c r="N138" s="7" t="s">
        <v>467</v>
      </c>
      <c r="O138" s="1" t="s">
        <v>466</v>
      </c>
      <c r="P138" s="5" t="s">
        <v>6</v>
      </c>
      <c r="Q138" s="39" t="s">
        <v>771</v>
      </c>
      <c r="R138" s="39" t="s">
        <v>298</v>
      </c>
      <c r="S138" s="39" t="s">
        <v>771</v>
      </c>
    </row>
    <row r="139" spans="1:19" ht="43.2" x14ac:dyDescent="0.3">
      <c r="A139" s="34">
        <v>138</v>
      </c>
      <c r="B139" s="11" t="s">
        <v>563</v>
      </c>
      <c r="C139" s="11" t="s">
        <v>584</v>
      </c>
      <c r="D139" s="6" t="s">
        <v>510</v>
      </c>
      <c r="E139" s="7" t="s">
        <v>546</v>
      </c>
      <c r="F139" s="15" t="s">
        <v>536</v>
      </c>
      <c r="G139" s="6">
        <v>2008</v>
      </c>
      <c r="H139" s="5" t="s">
        <v>566</v>
      </c>
      <c r="I139" s="5" t="s">
        <v>771</v>
      </c>
      <c r="J139" s="7" t="s">
        <v>699</v>
      </c>
      <c r="K139" s="7" t="s">
        <v>299</v>
      </c>
      <c r="L139" s="15" t="s">
        <v>709</v>
      </c>
      <c r="M139" s="5">
        <v>5</v>
      </c>
      <c r="N139" s="7" t="s">
        <v>467</v>
      </c>
      <c r="O139" s="1" t="s">
        <v>466</v>
      </c>
      <c r="P139" s="5" t="s">
        <v>6</v>
      </c>
      <c r="Q139" s="39" t="s">
        <v>771</v>
      </c>
      <c r="R139" s="39" t="s">
        <v>298</v>
      </c>
      <c r="S139" s="39" t="s">
        <v>771</v>
      </c>
    </row>
    <row r="140" spans="1:19" ht="28.8" x14ac:dyDescent="0.3">
      <c r="A140" s="34">
        <v>139</v>
      </c>
      <c r="B140" s="11" t="s">
        <v>563</v>
      </c>
      <c r="C140" s="11" t="s">
        <v>584</v>
      </c>
      <c r="D140" s="6" t="s">
        <v>510</v>
      </c>
      <c r="E140" s="7" t="s">
        <v>547</v>
      </c>
      <c r="F140" s="15" t="s">
        <v>536</v>
      </c>
      <c r="G140" s="6">
        <v>2008</v>
      </c>
      <c r="H140" s="5" t="s">
        <v>566</v>
      </c>
      <c r="I140" s="5" t="s">
        <v>771</v>
      </c>
      <c r="J140" s="7" t="s">
        <v>300</v>
      </c>
      <c r="K140" s="7" t="s">
        <v>503</v>
      </c>
      <c r="L140" s="15" t="s">
        <v>611</v>
      </c>
      <c r="M140" s="5">
        <v>3</v>
      </c>
      <c r="N140" s="7" t="s">
        <v>467</v>
      </c>
      <c r="O140" s="1" t="s">
        <v>466</v>
      </c>
      <c r="P140" s="5" t="s">
        <v>6</v>
      </c>
      <c r="Q140" s="39" t="s">
        <v>771</v>
      </c>
      <c r="R140" s="39" t="s">
        <v>771</v>
      </c>
      <c r="S140" s="39" t="s">
        <v>771</v>
      </c>
    </row>
    <row r="141" spans="1:19" ht="28.8" x14ac:dyDescent="0.3">
      <c r="A141" s="34">
        <v>140</v>
      </c>
      <c r="B141" s="11" t="s">
        <v>563</v>
      </c>
      <c r="C141" s="11" t="s">
        <v>584</v>
      </c>
      <c r="D141" s="6" t="s">
        <v>510</v>
      </c>
      <c r="E141" s="7" t="s">
        <v>548</v>
      </c>
      <c r="F141" s="15" t="s">
        <v>536</v>
      </c>
      <c r="G141" s="6">
        <v>2008</v>
      </c>
      <c r="H141" s="5" t="s">
        <v>566</v>
      </c>
      <c r="I141" s="5" t="s">
        <v>771</v>
      </c>
      <c r="J141" s="7" t="s">
        <v>300</v>
      </c>
      <c r="K141" s="7" t="s">
        <v>299</v>
      </c>
      <c r="L141" s="15" t="s">
        <v>611</v>
      </c>
      <c r="M141" s="5">
        <v>3</v>
      </c>
      <c r="N141" s="7" t="s">
        <v>467</v>
      </c>
      <c r="O141" s="1" t="s">
        <v>466</v>
      </c>
      <c r="P141" s="5" t="s">
        <v>6</v>
      </c>
      <c r="Q141" s="39" t="s">
        <v>771</v>
      </c>
      <c r="R141" s="39" t="s">
        <v>771</v>
      </c>
      <c r="S141" s="39" t="s">
        <v>771</v>
      </c>
    </row>
    <row r="142" spans="1:19" ht="28.8" x14ac:dyDescent="0.3">
      <c r="A142" s="34">
        <v>141</v>
      </c>
      <c r="B142" s="11" t="s">
        <v>563</v>
      </c>
      <c r="C142" s="11" t="s">
        <v>584</v>
      </c>
      <c r="D142" s="6" t="s">
        <v>510</v>
      </c>
      <c r="E142" s="7" t="s">
        <v>567</v>
      </c>
      <c r="F142" s="15" t="s">
        <v>536</v>
      </c>
      <c r="G142" s="6">
        <v>2008</v>
      </c>
      <c r="H142" s="5" t="s">
        <v>566</v>
      </c>
      <c r="I142" s="5" t="s">
        <v>771</v>
      </c>
      <c r="J142" s="7" t="s">
        <v>305</v>
      </c>
      <c r="K142" s="7" t="s">
        <v>306</v>
      </c>
      <c r="L142" s="15" t="s">
        <v>700</v>
      </c>
      <c r="M142" s="5">
        <v>5</v>
      </c>
      <c r="N142" s="7" t="s">
        <v>307</v>
      </c>
      <c r="O142" s="1" t="s">
        <v>304</v>
      </c>
      <c r="P142" s="5" t="s">
        <v>6</v>
      </c>
      <c r="Q142" s="39" t="s">
        <v>771</v>
      </c>
      <c r="R142" s="39" t="s">
        <v>771</v>
      </c>
      <c r="S142" s="39" t="s">
        <v>771</v>
      </c>
    </row>
    <row r="143" spans="1:19" x14ac:dyDescent="0.3">
      <c r="A143" s="34">
        <v>142</v>
      </c>
      <c r="B143" s="11" t="s">
        <v>563</v>
      </c>
      <c r="C143" s="11" t="s">
        <v>584</v>
      </c>
      <c r="D143" s="6" t="s">
        <v>518</v>
      </c>
      <c r="E143" s="7" t="s">
        <v>613</v>
      </c>
      <c r="F143" s="15" t="s">
        <v>536</v>
      </c>
      <c r="G143" s="6">
        <v>2008</v>
      </c>
      <c r="H143" s="5" t="s">
        <v>566</v>
      </c>
      <c r="I143" s="5" t="s">
        <v>771</v>
      </c>
      <c r="J143" s="7" t="s">
        <v>310</v>
      </c>
      <c r="K143" s="7" t="s">
        <v>511</v>
      </c>
      <c r="L143" s="15" t="s">
        <v>771</v>
      </c>
      <c r="M143" s="5">
        <v>1</v>
      </c>
      <c r="N143" s="7" t="s">
        <v>307</v>
      </c>
      <c r="O143" s="1" t="s">
        <v>304</v>
      </c>
      <c r="P143" s="5" t="s">
        <v>6</v>
      </c>
      <c r="Q143" s="39" t="s">
        <v>771</v>
      </c>
      <c r="R143" s="39" t="s">
        <v>771</v>
      </c>
      <c r="S143" s="39" t="s">
        <v>771</v>
      </c>
    </row>
    <row r="144" spans="1:19" x14ac:dyDescent="0.3">
      <c r="A144" s="34">
        <v>143</v>
      </c>
      <c r="B144" s="11" t="s">
        <v>563</v>
      </c>
      <c r="C144" s="11" t="s">
        <v>579</v>
      </c>
      <c r="D144" s="6" t="s">
        <v>521</v>
      </c>
      <c r="E144" s="7" t="s">
        <v>697</v>
      </c>
      <c r="F144" s="15" t="s">
        <v>536</v>
      </c>
      <c r="G144" s="6">
        <v>2008</v>
      </c>
      <c r="H144" s="5" t="s">
        <v>566</v>
      </c>
      <c r="I144" s="5" t="s">
        <v>312</v>
      </c>
      <c r="J144" s="7" t="s">
        <v>311</v>
      </c>
      <c r="K144" s="7" t="s">
        <v>512</v>
      </c>
      <c r="L144" s="15" t="s">
        <v>514</v>
      </c>
      <c r="M144" s="5" t="s">
        <v>182</v>
      </c>
      <c r="N144" s="7" t="s">
        <v>467</v>
      </c>
      <c r="O144" s="1" t="s">
        <v>466</v>
      </c>
      <c r="P144" s="5" t="s">
        <v>6</v>
      </c>
      <c r="Q144" s="39" t="s">
        <v>771</v>
      </c>
      <c r="R144" s="39" t="s">
        <v>771</v>
      </c>
      <c r="S144" s="39" t="s">
        <v>771</v>
      </c>
    </row>
    <row r="145" spans="1:19" ht="28.8" x14ac:dyDescent="0.3">
      <c r="A145" s="34">
        <v>144</v>
      </c>
      <c r="B145" s="11" t="s">
        <v>441</v>
      </c>
      <c r="C145" s="11" t="s">
        <v>581</v>
      </c>
      <c r="D145" s="6" t="s">
        <v>521</v>
      </c>
      <c r="E145" s="7" t="s">
        <v>232</v>
      </c>
      <c r="F145" s="15" t="s">
        <v>228</v>
      </c>
      <c r="G145" s="6">
        <v>2009</v>
      </c>
      <c r="H145" s="5" t="s">
        <v>771</v>
      </c>
      <c r="I145" s="5">
        <v>1.5</v>
      </c>
      <c r="J145" s="7" t="s">
        <v>233</v>
      </c>
      <c r="K145" s="7" t="s">
        <v>771</v>
      </c>
      <c r="L145" s="15" t="s">
        <v>410</v>
      </c>
      <c r="M145" s="5" t="s">
        <v>771</v>
      </c>
      <c r="N145" s="7" t="s">
        <v>234</v>
      </c>
      <c r="O145" s="1" t="s">
        <v>235</v>
      </c>
      <c r="P145" s="5" t="s">
        <v>6</v>
      </c>
      <c r="Q145" s="39" t="s">
        <v>236</v>
      </c>
      <c r="R145" s="39" t="s">
        <v>382</v>
      </c>
      <c r="S145" s="1" t="s">
        <v>238</v>
      </c>
    </row>
    <row r="146" spans="1:19" ht="28.8" x14ac:dyDescent="0.3">
      <c r="A146" s="34">
        <v>145</v>
      </c>
      <c r="B146" s="11" t="s">
        <v>441</v>
      </c>
      <c r="C146" s="11" t="s">
        <v>581</v>
      </c>
      <c r="D146" s="6" t="s">
        <v>521</v>
      </c>
      <c r="E146" s="7" t="s">
        <v>176</v>
      </c>
      <c r="F146" s="15" t="s">
        <v>228</v>
      </c>
      <c r="G146" s="6">
        <v>2009</v>
      </c>
      <c r="H146" s="5" t="s">
        <v>771</v>
      </c>
      <c r="I146" s="5">
        <v>1.5</v>
      </c>
      <c r="J146" s="7" t="s">
        <v>233</v>
      </c>
      <c r="K146" s="7" t="s">
        <v>771</v>
      </c>
      <c r="L146" s="15" t="s">
        <v>239</v>
      </c>
      <c r="M146" s="5" t="s">
        <v>771</v>
      </c>
      <c r="N146" s="7" t="s">
        <v>234</v>
      </c>
      <c r="O146" s="1" t="s">
        <v>235</v>
      </c>
      <c r="P146" s="5" t="s">
        <v>6</v>
      </c>
      <c r="Q146" s="39" t="s">
        <v>236</v>
      </c>
      <c r="R146" s="39" t="s">
        <v>382</v>
      </c>
      <c r="S146" s="1" t="s">
        <v>238</v>
      </c>
    </row>
    <row r="147" spans="1:19" ht="28.8" x14ac:dyDescent="0.3">
      <c r="A147" s="34">
        <v>146</v>
      </c>
      <c r="B147" s="11" t="s">
        <v>441</v>
      </c>
      <c r="C147" s="11" t="s">
        <v>581</v>
      </c>
      <c r="D147" s="6" t="s">
        <v>521</v>
      </c>
      <c r="E147" s="7" t="s">
        <v>240</v>
      </c>
      <c r="F147" s="15" t="s">
        <v>228</v>
      </c>
      <c r="G147" s="6">
        <v>2009</v>
      </c>
      <c r="H147" s="5" t="s">
        <v>771</v>
      </c>
      <c r="I147" s="5">
        <v>1.5</v>
      </c>
      <c r="J147" s="7" t="s">
        <v>233</v>
      </c>
      <c r="K147" s="7" t="s">
        <v>771</v>
      </c>
      <c r="L147" s="15" t="s">
        <v>241</v>
      </c>
      <c r="M147" s="5" t="s">
        <v>771</v>
      </c>
      <c r="N147" s="7" t="s">
        <v>234</v>
      </c>
      <c r="O147" s="1" t="s">
        <v>235</v>
      </c>
      <c r="P147" s="5" t="s">
        <v>6</v>
      </c>
      <c r="Q147" s="39" t="s">
        <v>236</v>
      </c>
      <c r="R147" s="39" t="s">
        <v>382</v>
      </c>
      <c r="S147" s="1" t="s">
        <v>238</v>
      </c>
    </row>
    <row r="148" spans="1:19" ht="28.8" x14ac:dyDescent="0.3">
      <c r="A148" s="34">
        <v>147</v>
      </c>
      <c r="B148" s="11" t="s">
        <v>441</v>
      </c>
      <c r="C148" s="11" t="s">
        <v>581</v>
      </c>
      <c r="D148" s="6" t="s">
        <v>521</v>
      </c>
      <c r="E148" s="7" t="s">
        <v>242</v>
      </c>
      <c r="F148" s="15" t="s">
        <v>228</v>
      </c>
      <c r="G148" s="6">
        <v>2009</v>
      </c>
      <c r="H148" s="5" t="s">
        <v>771</v>
      </c>
      <c r="I148" s="5">
        <v>1.5</v>
      </c>
      <c r="J148" s="7" t="s">
        <v>233</v>
      </c>
      <c r="K148" s="7" t="s">
        <v>771</v>
      </c>
      <c r="L148" s="15" t="s">
        <v>243</v>
      </c>
      <c r="M148" s="5" t="s">
        <v>771</v>
      </c>
      <c r="N148" s="7" t="s">
        <v>234</v>
      </c>
      <c r="O148" s="1" t="s">
        <v>235</v>
      </c>
      <c r="P148" s="5" t="s">
        <v>6</v>
      </c>
      <c r="Q148" s="39" t="s">
        <v>236</v>
      </c>
      <c r="R148" s="39" t="s">
        <v>382</v>
      </c>
      <c r="S148" s="1" t="s">
        <v>238</v>
      </c>
    </row>
    <row r="149" spans="1:19" ht="28.8" x14ac:dyDescent="0.3">
      <c r="A149" s="34">
        <v>148</v>
      </c>
      <c r="B149" s="11" t="s">
        <v>441</v>
      </c>
      <c r="C149" s="11" t="s">
        <v>581</v>
      </c>
      <c r="D149" s="6" t="s">
        <v>521</v>
      </c>
      <c r="E149" s="7" t="s">
        <v>244</v>
      </c>
      <c r="F149" s="15" t="s">
        <v>228</v>
      </c>
      <c r="G149" s="6">
        <v>2009</v>
      </c>
      <c r="H149" s="5" t="s">
        <v>771</v>
      </c>
      <c r="I149" s="5">
        <v>1.5</v>
      </c>
      <c r="J149" s="7" t="s">
        <v>245</v>
      </c>
      <c r="K149" s="7" t="s">
        <v>771</v>
      </c>
      <c r="L149" s="15" t="s">
        <v>771</v>
      </c>
      <c r="M149" s="5" t="s">
        <v>771</v>
      </c>
      <c r="N149" s="7" t="s">
        <v>234</v>
      </c>
      <c r="O149" s="1" t="s">
        <v>235</v>
      </c>
      <c r="P149" s="5" t="s">
        <v>6</v>
      </c>
      <c r="Q149" s="39" t="s">
        <v>236</v>
      </c>
      <c r="R149" s="39" t="s">
        <v>382</v>
      </c>
      <c r="S149" s="1" t="s">
        <v>238</v>
      </c>
    </row>
    <row r="150" spans="1:19" ht="28.8" x14ac:dyDescent="0.3">
      <c r="A150" s="34">
        <v>149</v>
      </c>
      <c r="B150" s="11" t="s">
        <v>441</v>
      </c>
      <c r="C150" s="11" t="s">
        <v>581</v>
      </c>
      <c r="D150" s="6" t="s">
        <v>521</v>
      </c>
      <c r="E150" s="7" t="s">
        <v>246</v>
      </c>
      <c r="F150" s="15" t="s">
        <v>228</v>
      </c>
      <c r="G150" s="6">
        <v>2009</v>
      </c>
      <c r="H150" s="5" t="s">
        <v>771</v>
      </c>
      <c r="I150" s="5">
        <v>1.5</v>
      </c>
      <c r="J150" s="7" t="s">
        <v>233</v>
      </c>
      <c r="K150" s="7" t="s">
        <v>771</v>
      </c>
      <c r="L150" s="15" t="s">
        <v>247</v>
      </c>
      <c r="M150" s="5" t="s">
        <v>771</v>
      </c>
      <c r="N150" s="7" t="s">
        <v>234</v>
      </c>
      <c r="O150" s="1" t="s">
        <v>235</v>
      </c>
      <c r="P150" s="5" t="s">
        <v>6</v>
      </c>
      <c r="Q150" s="39" t="s">
        <v>236</v>
      </c>
      <c r="R150" s="39" t="s">
        <v>382</v>
      </c>
      <c r="S150" s="1" t="s">
        <v>238</v>
      </c>
    </row>
    <row r="151" spans="1:19" ht="28.8" x14ac:dyDescent="0.3">
      <c r="A151" s="34">
        <v>150</v>
      </c>
      <c r="B151" s="11" t="s">
        <v>441</v>
      </c>
      <c r="C151" s="11" t="s">
        <v>581</v>
      </c>
      <c r="D151" s="6" t="s">
        <v>521</v>
      </c>
      <c r="E151" s="7" t="s">
        <v>248</v>
      </c>
      <c r="F151" s="15" t="s">
        <v>228</v>
      </c>
      <c r="G151" s="6">
        <v>2009</v>
      </c>
      <c r="H151" s="5" t="s">
        <v>771</v>
      </c>
      <c r="I151" s="5" t="s">
        <v>250</v>
      </c>
      <c r="J151" s="7" t="s">
        <v>249</v>
      </c>
      <c r="K151" s="7" t="s">
        <v>771</v>
      </c>
      <c r="L151" s="15" t="s">
        <v>771</v>
      </c>
      <c r="M151" s="5" t="s">
        <v>771</v>
      </c>
      <c r="N151" s="7" t="s">
        <v>234</v>
      </c>
      <c r="O151" s="1" t="s">
        <v>235</v>
      </c>
      <c r="P151" s="5" t="s">
        <v>6</v>
      </c>
      <c r="Q151" s="39" t="s">
        <v>236</v>
      </c>
      <c r="R151" s="39" t="s">
        <v>382</v>
      </c>
      <c r="S151" s="1" t="s">
        <v>238</v>
      </c>
    </row>
    <row r="152" spans="1:19" ht="28.8" x14ac:dyDescent="0.3">
      <c r="A152" s="34">
        <v>151</v>
      </c>
      <c r="B152" s="11" t="s">
        <v>441</v>
      </c>
      <c r="C152" s="11" t="s">
        <v>581</v>
      </c>
      <c r="D152" s="6" t="s">
        <v>521</v>
      </c>
      <c r="E152" s="7" t="s">
        <v>251</v>
      </c>
      <c r="F152" s="15" t="s">
        <v>228</v>
      </c>
      <c r="G152" s="6">
        <v>2009</v>
      </c>
      <c r="H152" s="5" t="s">
        <v>771</v>
      </c>
      <c r="I152" s="5" t="s">
        <v>250</v>
      </c>
      <c r="J152" s="7" t="s">
        <v>252</v>
      </c>
      <c r="K152" s="7" t="s">
        <v>771</v>
      </c>
      <c r="L152" s="15" t="s">
        <v>253</v>
      </c>
      <c r="M152" s="5" t="s">
        <v>771</v>
      </c>
      <c r="N152" s="7" t="s">
        <v>234</v>
      </c>
      <c r="O152" s="1" t="s">
        <v>235</v>
      </c>
      <c r="P152" s="5" t="s">
        <v>6</v>
      </c>
      <c r="Q152" s="39" t="s">
        <v>236</v>
      </c>
      <c r="R152" s="39" t="s">
        <v>382</v>
      </c>
      <c r="S152" s="1" t="s">
        <v>238</v>
      </c>
    </row>
    <row r="153" spans="1:19" ht="43.2" x14ac:dyDescent="0.3">
      <c r="A153" s="34">
        <v>152</v>
      </c>
      <c r="B153" s="11" t="s">
        <v>682</v>
      </c>
      <c r="C153" s="11" t="s">
        <v>22</v>
      </c>
      <c r="D153" s="6" t="s">
        <v>519</v>
      </c>
      <c r="E153" s="7" t="s">
        <v>77</v>
      </c>
      <c r="F153" s="15" t="s">
        <v>535</v>
      </c>
      <c r="G153" s="6">
        <v>1924</v>
      </c>
      <c r="H153" s="5" t="s">
        <v>540</v>
      </c>
      <c r="I153" s="5" t="s">
        <v>378</v>
      </c>
      <c r="J153" s="7" t="s">
        <v>383</v>
      </c>
      <c r="K153" s="7" t="s">
        <v>79</v>
      </c>
      <c r="L153" s="15" t="s">
        <v>450</v>
      </c>
      <c r="M153" s="5" t="s">
        <v>65</v>
      </c>
      <c r="N153" s="7" t="s">
        <v>379</v>
      </c>
      <c r="O153" s="1" t="s">
        <v>80</v>
      </c>
      <c r="P153" s="5" t="s">
        <v>7</v>
      </c>
      <c r="Q153" s="39" t="s">
        <v>81</v>
      </c>
      <c r="R153" s="39" t="s">
        <v>82</v>
      </c>
      <c r="S153" s="1" t="s">
        <v>83</v>
      </c>
    </row>
    <row r="154" spans="1:19" ht="43.2" x14ac:dyDescent="0.3">
      <c r="A154" s="34">
        <v>153</v>
      </c>
      <c r="B154" s="11" t="s">
        <v>682</v>
      </c>
      <c r="C154" s="11" t="s">
        <v>579</v>
      </c>
      <c r="D154" s="6" t="s">
        <v>521</v>
      </c>
      <c r="E154" s="7" t="s">
        <v>384</v>
      </c>
      <c r="F154" s="15" t="s">
        <v>535</v>
      </c>
      <c r="G154" s="6">
        <v>2018</v>
      </c>
      <c r="H154" s="5" t="s">
        <v>540</v>
      </c>
      <c r="I154" s="5" t="s">
        <v>385</v>
      </c>
      <c r="J154" s="7" t="s">
        <v>380</v>
      </c>
      <c r="K154" s="7" t="s">
        <v>200</v>
      </c>
      <c r="L154" s="15" t="s">
        <v>201</v>
      </c>
      <c r="M154" s="5" t="s">
        <v>182</v>
      </c>
      <c r="N154" s="7" t="s">
        <v>202</v>
      </c>
      <c r="O154" s="1" t="s">
        <v>203</v>
      </c>
      <c r="P154" s="5" t="s">
        <v>7</v>
      </c>
      <c r="Q154" s="39" t="s">
        <v>771</v>
      </c>
      <c r="R154" s="39" t="s">
        <v>204</v>
      </c>
      <c r="S154" s="1" t="s">
        <v>386</v>
      </c>
    </row>
    <row r="155" spans="1:19" ht="43.2" x14ac:dyDescent="0.3">
      <c r="A155" s="34">
        <v>154</v>
      </c>
      <c r="B155" s="11" t="s">
        <v>516</v>
      </c>
      <c r="C155" s="11" t="s">
        <v>22</v>
      </c>
      <c r="D155" s="6" t="s">
        <v>508</v>
      </c>
      <c r="E155" s="7" t="s">
        <v>710</v>
      </c>
      <c r="F155" s="15" t="s">
        <v>572</v>
      </c>
      <c r="G155" s="6">
        <v>2012</v>
      </c>
      <c r="H155" s="5" t="s">
        <v>694</v>
      </c>
      <c r="I155" s="6" t="s">
        <v>711</v>
      </c>
      <c r="J155" s="7" t="s">
        <v>712</v>
      </c>
      <c r="K155" s="7" t="s">
        <v>713</v>
      </c>
      <c r="L155" s="15" t="s">
        <v>714</v>
      </c>
      <c r="M155" s="5" t="s">
        <v>715</v>
      </c>
      <c r="N155" s="7" t="s">
        <v>716</v>
      </c>
      <c r="O155" s="1" t="s">
        <v>717</v>
      </c>
      <c r="P155" s="5" t="s">
        <v>6</v>
      </c>
      <c r="Q155" s="39" t="s">
        <v>673</v>
      </c>
      <c r="R155" s="39" t="s">
        <v>771</v>
      </c>
      <c r="S155" s="1" t="s">
        <v>771</v>
      </c>
    </row>
    <row r="156" spans="1:19" x14ac:dyDescent="0.3">
      <c r="A156" s="34">
        <v>155</v>
      </c>
      <c r="B156" s="11" t="s">
        <v>442</v>
      </c>
      <c r="C156" s="11" t="s">
        <v>389</v>
      </c>
      <c r="D156" s="6" t="s">
        <v>585</v>
      </c>
      <c r="E156" s="7" t="s">
        <v>387</v>
      </c>
      <c r="F156" s="15" t="s">
        <v>689</v>
      </c>
      <c r="G156" s="6">
        <v>2014</v>
      </c>
      <c r="H156" s="5" t="s">
        <v>393</v>
      </c>
      <c r="I156" s="5" t="s">
        <v>391</v>
      </c>
      <c r="J156" s="7" t="s">
        <v>388</v>
      </c>
      <c r="K156" s="7" t="s">
        <v>771</v>
      </c>
      <c r="L156" s="15" t="s">
        <v>390</v>
      </c>
      <c r="M156" s="5" t="s">
        <v>392</v>
      </c>
      <c r="N156" s="7" t="s">
        <v>394</v>
      </c>
      <c r="O156" s="1" t="s">
        <v>395</v>
      </c>
      <c r="P156" s="5" t="s">
        <v>6</v>
      </c>
      <c r="Q156" s="39" t="s">
        <v>578</v>
      </c>
      <c r="R156" s="39" t="s">
        <v>396</v>
      </c>
      <c r="S156" s="1" t="s">
        <v>771</v>
      </c>
    </row>
    <row r="157" spans="1:19" x14ac:dyDescent="0.3">
      <c r="A157" s="34">
        <v>156</v>
      </c>
      <c r="B157" s="11" t="s">
        <v>442</v>
      </c>
      <c r="C157" s="11" t="s">
        <v>389</v>
      </c>
      <c r="D157" s="6" t="s">
        <v>585</v>
      </c>
      <c r="E157" s="7" t="s">
        <v>397</v>
      </c>
      <c r="F157" s="15" t="s">
        <v>689</v>
      </c>
      <c r="G157" s="6">
        <v>2014</v>
      </c>
      <c r="H157" s="5" t="s">
        <v>393</v>
      </c>
      <c r="I157" s="5" t="s">
        <v>391</v>
      </c>
      <c r="J157" s="7" t="s">
        <v>388</v>
      </c>
      <c r="K157" s="7" t="s">
        <v>771</v>
      </c>
      <c r="L157" s="15" t="s">
        <v>390</v>
      </c>
      <c r="M157" s="5" t="s">
        <v>392</v>
      </c>
      <c r="N157" s="7" t="s">
        <v>394</v>
      </c>
      <c r="O157" s="1" t="s">
        <v>395</v>
      </c>
      <c r="P157" s="5" t="s">
        <v>6</v>
      </c>
      <c r="Q157" s="39" t="s">
        <v>578</v>
      </c>
      <c r="R157" s="39" t="s">
        <v>396</v>
      </c>
      <c r="S157" s="1" t="s">
        <v>771</v>
      </c>
    </row>
    <row r="158" spans="1:19" x14ac:dyDescent="0.3">
      <c r="A158" s="34">
        <v>157</v>
      </c>
      <c r="B158" s="11" t="s">
        <v>442</v>
      </c>
      <c r="C158" s="11" t="s">
        <v>389</v>
      </c>
      <c r="D158" s="6" t="s">
        <v>585</v>
      </c>
      <c r="E158" s="7" t="s">
        <v>398</v>
      </c>
      <c r="F158" s="15" t="s">
        <v>689</v>
      </c>
      <c r="G158" s="6">
        <v>2014</v>
      </c>
      <c r="H158" s="5" t="s">
        <v>402</v>
      </c>
      <c r="I158" s="5" t="s">
        <v>401</v>
      </c>
      <c r="J158" s="7" t="s">
        <v>399</v>
      </c>
      <c r="K158" s="7" t="s">
        <v>771</v>
      </c>
      <c r="L158" s="15" t="s">
        <v>400</v>
      </c>
      <c r="M158" s="5" t="s">
        <v>392</v>
      </c>
      <c r="N158" s="7" t="s">
        <v>394</v>
      </c>
      <c r="O158" s="1" t="s">
        <v>395</v>
      </c>
      <c r="P158" s="5" t="s">
        <v>6</v>
      </c>
      <c r="Q158" s="39" t="s">
        <v>578</v>
      </c>
      <c r="R158" s="39" t="s">
        <v>396</v>
      </c>
      <c r="S158" s="1" t="s">
        <v>771</v>
      </c>
    </row>
    <row r="159" spans="1:19" x14ac:dyDescent="0.3">
      <c r="A159" s="34">
        <v>158</v>
      </c>
      <c r="B159" s="11" t="s">
        <v>442</v>
      </c>
      <c r="C159" s="11" t="s">
        <v>389</v>
      </c>
      <c r="D159" s="6" t="s">
        <v>585</v>
      </c>
      <c r="E159" s="7" t="s">
        <v>403</v>
      </c>
      <c r="F159" s="15" t="s">
        <v>689</v>
      </c>
      <c r="G159" s="6">
        <v>2014</v>
      </c>
      <c r="H159" s="5" t="s">
        <v>402</v>
      </c>
      <c r="I159" s="5" t="s">
        <v>401</v>
      </c>
      <c r="J159" s="7" t="s">
        <v>404</v>
      </c>
      <c r="K159" s="7" t="s">
        <v>771</v>
      </c>
      <c r="L159" s="15" t="s">
        <v>400</v>
      </c>
      <c r="M159" s="5" t="s">
        <v>392</v>
      </c>
      <c r="N159" s="7" t="s">
        <v>394</v>
      </c>
      <c r="O159" s="1" t="s">
        <v>395</v>
      </c>
      <c r="P159" s="5" t="s">
        <v>405</v>
      </c>
      <c r="Q159" s="39" t="s">
        <v>578</v>
      </c>
      <c r="R159" s="39" t="s">
        <v>396</v>
      </c>
      <c r="S159" s="1" t="s">
        <v>771</v>
      </c>
    </row>
    <row r="160" spans="1:19" x14ac:dyDescent="0.3">
      <c r="A160" s="34">
        <v>159</v>
      </c>
      <c r="B160" s="11" t="s">
        <v>442</v>
      </c>
      <c r="C160" s="11" t="s">
        <v>389</v>
      </c>
      <c r="D160" s="6" t="s">
        <v>585</v>
      </c>
      <c r="E160" s="7" t="s">
        <v>568</v>
      </c>
      <c r="F160" s="15" t="s">
        <v>689</v>
      </c>
      <c r="G160" s="6">
        <v>2014</v>
      </c>
      <c r="H160" s="5" t="s">
        <v>407</v>
      </c>
      <c r="I160" s="5" t="s">
        <v>391</v>
      </c>
      <c r="J160" s="7" t="s">
        <v>586</v>
      </c>
      <c r="K160" s="7" t="s">
        <v>771</v>
      </c>
      <c r="L160" s="15" t="s">
        <v>406</v>
      </c>
      <c r="M160" s="5" t="s">
        <v>392</v>
      </c>
      <c r="N160" s="7" t="s">
        <v>394</v>
      </c>
      <c r="O160" s="1" t="s">
        <v>395</v>
      </c>
      <c r="P160" s="5" t="s">
        <v>6</v>
      </c>
      <c r="Q160" s="39" t="s">
        <v>578</v>
      </c>
      <c r="R160" s="39" t="s">
        <v>396</v>
      </c>
      <c r="S160" s="1" t="s">
        <v>771</v>
      </c>
    </row>
    <row r="161" spans="1:19" x14ac:dyDescent="0.3">
      <c r="A161" s="34">
        <v>160</v>
      </c>
      <c r="B161" s="11" t="s">
        <v>442</v>
      </c>
      <c r="C161" s="11" t="s">
        <v>389</v>
      </c>
      <c r="D161" s="6" t="s">
        <v>585</v>
      </c>
      <c r="E161" s="7" t="s">
        <v>569</v>
      </c>
      <c r="F161" s="15" t="s">
        <v>689</v>
      </c>
      <c r="G161" s="6">
        <v>2014</v>
      </c>
      <c r="H161" s="5" t="s">
        <v>407</v>
      </c>
      <c r="I161" s="5" t="s">
        <v>391</v>
      </c>
      <c r="J161" s="7" t="s">
        <v>586</v>
      </c>
      <c r="K161" s="7" t="s">
        <v>771</v>
      </c>
      <c r="L161" s="15" t="s">
        <v>410</v>
      </c>
      <c r="M161" s="5" t="s">
        <v>392</v>
      </c>
      <c r="N161" s="7" t="s">
        <v>394</v>
      </c>
      <c r="O161" s="1" t="s">
        <v>395</v>
      </c>
      <c r="P161" s="5" t="s">
        <v>6</v>
      </c>
      <c r="Q161" s="39" t="s">
        <v>578</v>
      </c>
      <c r="R161" s="39" t="s">
        <v>396</v>
      </c>
      <c r="S161" s="1" t="s">
        <v>771</v>
      </c>
    </row>
    <row r="162" spans="1:19" x14ac:dyDescent="0.3">
      <c r="A162" s="34">
        <v>161</v>
      </c>
      <c r="B162" s="11" t="s">
        <v>442</v>
      </c>
      <c r="C162" s="11" t="s">
        <v>389</v>
      </c>
      <c r="D162" s="6" t="s">
        <v>585</v>
      </c>
      <c r="E162" s="7" t="s">
        <v>408</v>
      </c>
      <c r="F162" s="15" t="s">
        <v>689</v>
      </c>
      <c r="G162" s="6">
        <v>2014</v>
      </c>
      <c r="H162" s="5" t="s">
        <v>411</v>
      </c>
      <c r="I162" s="5" t="s">
        <v>391</v>
      </c>
      <c r="J162" s="7" t="s">
        <v>409</v>
      </c>
      <c r="K162" s="7" t="s">
        <v>771</v>
      </c>
      <c r="L162" s="15" t="s">
        <v>410</v>
      </c>
      <c r="M162" s="5" t="s">
        <v>392</v>
      </c>
      <c r="N162" s="7" t="s">
        <v>394</v>
      </c>
      <c r="O162" s="1" t="s">
        <v>395</v>
      </c>
      <c r="P162" s="5" t="s">
        <v>6</v>
      </c>
      <c r="Q162" s="39" t="s">
        <v>578</v>
      </c>
      <c r="R162" s="39" t="s">
        <v>396</v>
      </c>
      <c r="S162" s="1" t="s">
        <v>771</v>
      </c>
    </row>
    <row r="163" spans="1:19" x14ac:dyDescent="0.3">
      <c r="A163" s="34">
        <v>162</v>
      </c>
      <c r="B163" s="11" t="s">
        <v>442</v>
      </c>
      <c r="C163" s="11" t="s">
        <v>389</v>
      </c>
      <c r="D163" s="6" t="s">
        <v>585</v>
      </c>
      <c r="E163" s="7" t="s">
        <v>412</v>
      </c>
      <c r="F163" s="15" t="s">
        <v>689</v>
      </c>
      <c r="G163" s="6">
        <v>2014</v>
      </c>
      <c r="H163" s="5" t="s">
        <v>411</v>
      </c>
      <c r="I163" s="5" t="s">
        <v>391</v>
      </c>
      <c r="J163" s="7" t="s">
        <v>409</v>
      </c>
      <c r="K163" s="7" t="s">
        <v>771</v>
      </c>
      <c r="L163" s="15" t="s">
        <v>410</v>
      </c>
      <c r="M163" s="5" t="s">
        <v>392</v>
      </c>
      <c r="N163" s="7" t="s">
        <v>394</v>
      </c>
      <c r="O163" s="1" t="s">
        <v>395</v>
      </c>
      <c r="P163" s="5" t="s">
        <v>6</v>
      </c>
      <c r="Q163" s="39" t="s">
        <v>578</v>
      </c>
      <c r="R163" s="39" t="s">
        <v>396</v>
      </c>
      <c r="S163" s="1" t="s">
        <v>771</v>
      </c>
    </row>
    <row r="164" spans="1:19" x14ac:dyDescent="0.3">
      <c r="A164" s="34">
        <v>163</v>
      </c>
      <c r="B164" s="11" t="s">
        <v>442</v>
      </c>
      <c r="C164" s="11" t="s">
        <v>389</v>
      </c>
      <c r="D164" s="6" t="s">
        <v>585</v>
      </c>
      <c r="E164" s="7" t="s">
        <v>413</v>
      </c>
      <c r="F164" s="15" t="s">
        <v>689</v>
      </c>
      <c r="G164" s="6">
        <v>2014</v>
      </c>
      <c r="H164" s="5" t="s">
        <v>411</v>
      </c>
      <c r="I164" s="5" t="s">
        <v>391</v>
      </c>
      <c r="J164" s="7" t="s">
        <v>409</v>
      </c>
      <c r="K164" s="7" t="s">
        <v>771</v>
      </c>
      <c r="L164" s="15" t="s">
        <v>105</v>
      </c>
      <c r="M164" s="5" t="s">
        <v>392</v>
      </c>
      <c r="N164" s="7" t="s">
        <v>394</v>
      </c>
      <c r="O164" s="1" t="s">
        <v>395</v>
      </c>
      <c r="P164" s="5" t="s">
        <v>6</v>
      </c>
      <c r="Q164" s="39" t="s">
        <v>578</v>
      </c>
      <c r="R164" s="39" t="s">
        <v>396</v>
      </c>
      <c r="S164" s="1" t="s">
        <v>771</v>
      </c>
    </row>
    <row r="165" spans="1:19" x14ac:dyDescent="0.3">
      <c r="A165" s="34">
        <v>164</v>
      </c>
      <c r="B165" s="11" t="s">
        <v>442</v>
      </c>
      <c r="C165" s="11" t="s">
        <v>389</v>
      </c>
      <c r="D165" s="6" t="s">
        <v>585</v>
      </c>
      <c r="E165" s="7" t="s">
        <v>414</v>
      </c>
      <c r="F165" s="15" t="s">
        <v>689</v>
      </c>
      <c r="G165" s="6">
        <v>2014</v>
      </c>
      <c r="H165" s="5" t="s">
        <v>411</v>
      </c>
      <c r="I165" s="5" t="s">
        <v>391</v>
      </c>
      <c r="J165" s="7" t="s">
        <v>409</v>
      </c>
      <c r="K165" s="7" t="s">
        <v>771</v>
      </c>
      <c r="L165" s="15" t="s">
        <v>415</v>
      </c>
      <c r="M165" s="5" t="s">
        <v>392</v>
      </c>
      <c r="N165" s="7" t="s">
        <v>394</v>
      </c>
      <c r="O165" s="1" t="s">
        <v>395</v>
      </c>
      <c r="P165" s="5" t="s">
        <v>6</v>
      </c>
      <c r="Q165" s="39" t="s">
        <v>578</v>
      </c>
      <c r="R165" s="39" t="s">
        <v>396</v>
      </c>
      <c r="S165" s="1" t="s">
        <v>771</v>
      </c>
    </row>
    <row r="166" spans="1:19" x14ac:dyDescent="0.3">
      <c r="A166" s="34">
        <v>165</v>
      </c>
      <c r="B166" s="11" t="s">
        <v>442</v>
      </c>
      <c r="C166" s="11" t="s">
        <v>389</v>
      </c>
      <c r="D166" s="6" t="s">
        <v>585</v>
      </c>
      <c r="E166" s="7" t="s">
        <v>416</v>
      </c>
      <c r="F166" s="15" t="s">
        <v>689</v>
      </c>
      <c r="G166" s="6">
        <v>2014</v>
      </c>
      <c r="H166" s="5" t="s">
        <v>411</v>
      </c>
      <c r="I166" s="5" t="s">
        <v>391</v>
      </c>
      <c r="J166" s="7" t="s">
        <v>409</v>
      </c>
      <c r="K166" s="7" t="s">
        <v>771</v>
      </c>
      <c r="L166" s="15" t="s">
        <v>417</v>
      </c>
      <c r="M166" s="5" t="s">
        <v>392</v>
      </c>
      <c r="N166" s="7" t="s">
        <v>394</v>
      </c>
      <c r="O166" s="1" t="s">
        <v>395</v>
      </c>
      <c r="P166" s="5" t="s">
        <v>6</v>
      </c>
      <c r="Q166" s="39" t="s">
        <v>578</v>
      </c>
      <c r="R166" s="39" t="s">
        <v>396</v>
      </c>
      <c r="S166" s="1" t="s">
        <v>771</v>
      </c>
    </row>
    <row r="167" spans="1:19" x14ac:dyDescent="0.3">
      <c r="A167" s="34">
        <v>166</v>
      </c>
      <c r="B167" s="11" t="s">
        <v>442</v>
      </c>
      <c r="C167" s="11" t="s">
        <v>419</v>
      </c>
      <c r="D167" s="6" t="s">
        <v>585</v>
      </c>
      <c r="E167" s="7" t="s">
        <v>429</v>
      </c>
      <c r="F167" s="15" t="s">
        <v>522</v>
      </c>
      <c r="G167" s="6">
        <v>2014</v>
      </c>
      <c r="H167" s="5" t="s">
        <v>523</v>
      </c>
      <c r="I167" s="5" t="s">
        <v>401</v>
      </c>
      <c r="J167" s="7" t="s">
        <v>418</v>
      </c>
      <c r="K167" s="7" t="s">
        <v>771</v>
      </c>
      <c r="L167" s="15" t="s">
        <v>771</v>
      </c>
      <c r="M167" s="5">
        <v>1</v>
      </c>
      <c r="N167" s="7" t="s">
        <v>420</v>
      </c>
      <c r="O167" s="1" t="s">
        <v>395</v>
      </c>
      <c r="P167" s="5" t="s">
        <v>405</v>
      </c>
      <c r="Q167" s="39" t="s">
        <v>578</v>
      </c>
      <c r="R167" s="39" t="s">
        <v>771</v>
      </c>
      <c r="S167" s="1" t="s">
        <v>771</v>
      </c>
    </row>
    <row r="168" spans="1:19" x14ac:dyDescent="0.3">
      <c r="A168" s="34">
        <v>167</v>
      </c>
      <c r="B168" s="11" t="s">
        <v>443</v>
      </c>
      <c r="C168" s="11" t="s">
        <v>425</v>
      </c>
      <c r="D168" s="6" t="s">
        <v>585</v>
      </c>
      <c r="E168" s="7" t="s">
        <v>423</v>
      </c>
      <c r="F168" s="15" t="s">
        <v>427</v>
      </c>
      <c r="G168" s="6">
        <v>2018</v>
      </c>
      <c r="H168" s="5" t="s">
        <v>427</v>
      </c>
      <c r="I168" s="5" t="s">
        <v>771</v>
      </c>
      <c r="J168" s="7" t="s">
        <v>424</v>
      </c>
      <c r="K168" s="7" t="s">
        <v>771</v>
      </c>
      <c r="L168" s="15" t="s">
        <v>426</v>
      </c>
      <c r="M168" s="5" t="s">
        <v>771</v>
      </c>
      <c r="N168" s="7" t="s">
        <v>421</v>
      </c>
      <c r="O168" s="1" t="s">
        <v>422</v>
      </c>
      <c r="P168" s="5" t="s">
        <v>6</v>
      </c>
      <c r="Q168" s="39" t="s">
        <v>771</v>
      </c>
      <c r="R168" s="39" t="s">
        <v>771</v>
      </c>
      <c r="S168" s="1" t="s">
        <v>428</v>
      </c>
    </row>
    <row r="169" spans="1:19" x14ac:dyDescent="0.3">
      <c r="A169" s="34">
        <v>168</v>
      </c>
      <c r="B169" s="11" t="s">
        <v>443</v>
      </c>
      <c r="C169" s="11" t="s">
        <v>432</v>
      </c>
      <c r="D169" s="6" t="s">
        <v>585</v>
      </c>
      <c r="E169" s="7" t="s">
        <v>429</v>
      </c>
      <c r="F169" s="15" t="s">
        <v>434</v>
      </c>
      <c r="G169" s="6">
        <v>2001</v>
      </c>
      <c r="H169" s="5" t="s">
        <v>434</v>
      </c>
      <c r="I169" s="5" t="s">
        <v>771</v>
      </c>
      <c r="J169" s="7" t="s">
        <v>430</v>
      </c>
      <c r="K169" s="7" t="s">
        <v>431</v>
      </c>
      <c r="L169" s="15" t="s">
        <v>433</v>
      </c>
      <c r="M169" s="5" t="s">
        <v>771</v>
      </c>
      <c r="N169" s="7" t="s">
        <v>421</v>
      </c>
      <c r="O169" s="1" t="s">
        <v>422</v>
      </c>
      <c r="P169" s="5" t="s">
        <v>6</v>
      </c>
      <c r="Q169" s="39" t="s">
        <v>771</v>
      </c>
      <c r="R169" s="39" t="s">
        <v>771</v>
      </c>
      <c r="S169" s="1" t="s">
        <v>771</v>
      </c>
    </row>
    <row r="170" spans="1:19" x14ac:dyDescent="0.3">
      <c r="A170" s="34">
        <v>169</v>
      </c>
      <c r="B170" s="11" t="s">
        <v>443</v>
      </c>
      <c r="C170" s="11" t="s">
        <v>432</v>
      </c>
      <c r="D170" s="6" t="s">
        <v>585</v>
      </c>
      <c r="E170" s="7" t="s">
        <v>429</v>
      </c>
      <c r="F170" s="15" t="s">
        <v>434</v>
      </c>
      <c r="G170" s="6">
        <v>2013</v>
      </c>
      <c r="H170" s="5" t="s">
        <v>434</v>
      </c>
      <c r="I170" s="5" t="s">
        <v>771</v>
      </c>
      <c r="J170" s="7" t="s">
        <v>435</v>
      </c>
      <c r="K170" s="7" t="s">
        <v>431</v>
      </c>
      <c r="L170" s="15" t="s">
        <v>433</v>
      </c>
      <c r="M170" s="5" t="s">
        <v>771</v>
      </c>
      <c r="N170" s="7" t="s">
        <v>421</v>
      </c>
      <c r="O170" s="1" t="s">
        <v>422</v>
      </c>
      <c r="P170" s="5" t="s">
        <v>6</v>
      </c>
      <c r="Q170" s="39" t="s">
        <v>771</v>
      </c>
      <c r="R170" s="39" t="s">
        <v>771</v>
      </c>
      <c r="S170" s="1" t="s">
        <v>436</v>
      </c>
    </row>
    <row r="171" spans="1:19" x14ac:dyDescent="0.3">
      <c r="A171" s="34">
        <v>170</v>
      </c>
      <c r="B171" s="11" t="s">
        <v>443</v>
      </c>
      <c r="C171" s="11" t="s">
        <v>771</v>
      </c>
      <c r="D171" s="6" t="s">
        <v>585</v>
      </c>
      <c r="E171" s="7" t="s">
        <v>248</v>
      </c>
      <c r="F171" s="15" t="s">
        <v>437</v>
      </c>
      <c r="G171" s="6">
        <v>2003</v>
      </c>
      <c r="H171" s="5" t="s">
        <v>529</v>
      </c>
      <c r="I171" s="5" t="s">
        <v>771</v>
      </c>
      <c r="J171" s="7" t="s">
        <v>771</v>
      </c>
      <c r="K171" s="7" t="s">
        <v>771</v>
      </c>
      <c r="L171" s="15" t="s">
        <v>771</v>
      </c>
      <c r="M171" s="5" t="s">
        <v>771</v>
      </c>
      <c r="N171" s="7" t="s">
        <v>421</v>
      </c>
      <c r="O171" s="1" t="s">
        <v>422</v>
      </c>
      <c r="P171" s="5" t="s">
        <v>6</v>
      </c>
      <c r="Q171" s="39" t="s">
        <v>771</v>
      </c>
      <c r="R171" s="39" t="s">
        <v>771</v>
      </c>
      <c r="S171" s="1" t="s">
        <v>771</v>
      </c>
    </row>
    <row r="172" spans="1:19" s="17" customFormat="1" ht="43.2" x14ac:dyDescent="0.3">
      <c r="A172" s="34">
        <v>171</v>
      </c>
      <c r="B172" s="11" t="s">
        <v>663</v>
      </c>
      <c r="C172" s="11" t="s">
        <v>517</v>
      </c>
      <c r="D172" s="6" t="s">
        <v>521</v>
      </c>
      <c r="E172" s="7" t="s">
        <v>599</v>
      </c>
      <c r="F172" s="15" t="s">
        <v>522</v>
      </c>
      <c r="G172" s="6" t="s">
        <v>771</v>
      </c>
      <c r="H172" s="6" t="s">
        <v>523</v>
      </c>
      <c r="I172" s="5" t="s">
        <v>64</v>
      </c>
      <c r="J172" s="7" t="s">
        <v>179</v>
      </c>
      <c r="K172" s="7" t="s">
        <v>660</v>
      </c>
      <c r="L172" s="15" t="s">
        <v>181</v>
      </c>
      <c r="M172" s="5" t="s">
        <v>182</v>
      </c>
      <c r="N172" s="7" t="s">
        <v>183</v>
      </c>
      <c r="O172" s="1" t="s">
        <v>184</v>
      </c>
      <c r="P172" s="5" t="s">
        <v>6</v>
      </c>
      <c r="Q172" s="39" t="s">
        <v>623</v>
      </c>
      <c r="R172" s="39" t="s">
        <v>624</v>
      </c>
      <c r="S172" s="1" t="s">
        <v>771</v>
      </c>
    </row>
    <row r="173" spans="1:19" s="17" customFormat="1" ht="28.8" x14ac:dyDescent="0.3">
      <c r="A173" s="34">
        <v>172</v>
      </c>
      <c r="B173" s="11" t="s">
        <v>663</v>
      </c>
      <c r="C173" s="11" t="s">
        <v>22</v>
      </c>
      <c r="D173" s="19" t="s">
        <v>508</v>
      </c>
      <c r="E173" s="18" t="s">
        <v>625</v>
      </c>
      <c r="F173" s="36" t="s">
        <v>535</v>
      </c>
      <c r="G173" s="19">
        <v>2014</v>
      </c>
      <c r="H173" s="20" t="s">
        <v>565</v>
      </c>
      <c r="I173" s="20" t="s">
        <v>626</v>
      </c>
      <c r="J173" s="18" t="s">
        <v>627</v>
      </c>
      <c r="K173" s="18" t="s">
        <v>766</v>
      </c>
      <c r="L173" s="36" t="s">
        <v>628</v>
      </c>
      <c r="M173" s="20" t="s">
        <v>87</v>
      </c>
      <c r="N173" s="18" t="s">
        <v>90</v>
      </c>
      <c r="O173" s="17" t="s">
        <v>91</v>
      </c>
      <c r="P173" s="20" t="s">
        <v>6</v>
      </c>
      <c r="Q173" s="18" t="s">
        <v>629</v>
      </c>
      <c r="R173" s="18" t="s">
        <v>630</v>
      </c>
      <c r="S173" s="17" t="s">
        <v>631</v>
      </c>
    </row>
    <row r="174" spans="1:19" s="17" customFormat="1" x14ac:dyDescent="0.3">
      <c r="A174" s="34">
        <v>173</v>
      </c>
      <c r="B174" s="11" t="s">
        <v>663</v>
      </c>
      <c r="C174" s="11" t="s">
        <v>632</v>
      </c>
      <c r="D174" s="19" t="s">
        <v>521</v>
      </c>
      <c r="E174" s="18" t="s">
        <v>633</v>
      </c>
      <c r="F174" s="36" t="s">
        <v>634</v>
      </c>
      <c r="G174" s="19">
        <v>2008</v>
      </c>
      <c r="H174" s="6" t="s">
        <v>523</v>
      </c>
      <c r="I174" s="20" t="s">
        <v>312</v>
      </c>
      <c r="J174" s="18" t="s">
        <v>635</v>
      </c>
      <c r="K174" s="18" t="s">
        <v>771</v>
      </c>
      <c r="L174" s="36" t="s">
        <v>636</v>
      </c>
      <c r="M174" s="20">
        <v>1</v>
      </c>
      <c r="N174" s="18" t="s">
        <v>637</v>
      </c>
      <c r="O174" s="17" t="s">
        <v>638</v>
      </c>
      <c r="P174" s="20" t="s">
        <v>6</v>
      </c>
      <c r="Q174" s="18" t="s">
        <v>771</v>
      </c>
      <c r="R174" s="18" t="s">
        <v>639</v>
      </c>
      <c r="S174" s="39" t="s">
        <v>771</v>
      </c>
    </row>
    <row r="175" spans="1:19" s="17" customFormat="1" x14ac:dyDescent="0.3">
      <c r="A175" s="34">
        <v>174</v>
      </c>
      <c r="B175" s="11" t="s">
        <v>663</v>
      </c>
      <c r="C175" s="11" t="s">
        <v>640</v>
      </c>
      <c r="D175" s="19" t="s">
        <v>521</v>
      </c>
      <c r="E175" s="18" t="s">
        <v>641</v>
      </c>
      <c r="F175" s="36" t="s">
        <v>634</v>
      </c>
      <c r="G175" s="19">
        <v>2008</v>
      </c>
      <c r="H175" s="6" t="s">
        <v>523</v>
      </c>
      <c r="I175" s="20">
        <v>0</v>
      </c>
      <c r="J175" s="18" t="s">
        <v>642</v>
      </c>
      <c r="K175" s="18" t="s">
        <v>771</v>
      </c>
      <c r="L175" s="36" t="s">
        <v>410</v>
      </c>
      <c r="M175" s="20">
        <v>1</v>
      </c>
      <c r="N175" s="18" t="s">
        <v>637</v>
      </c>
      <c r="O175" s="17" t="s">
        <v>638</v>
      </c>
      <c r="P175" s="20" t="s">
        <v>6</v>
      </c>
      <c r="Q175" s="18" t="s">
        <v>771</v>
      </c>
      <c r="R175" s="18" t="s">
        <v>639</v>
      </c>
      <c r="S175" s="39" t="s">
        <v>771</v>
      </c>
    </row>
    <row r="176" spans="1:19" s="17" customFormat="1" x14ac:dyDescent="0.3">
      <c r="A176" s="34">
        <v>175</v>
      </c>
      <c r="B176" s="11" t="s">
        <v>663</v>
      </c>
      <c r="C176" s="11" t="s">
        <v>632</v>
      </c>
      <c r="D176" s="19" t="s">
        <v>521</v>
      </c>
      <c r="E176" s="18" t="s">
        <v>633</v>
      </c>
      <c r="F176" s="36" t="s">
        <v>634</v>
      </c>
      <c r="G176" s="19">
        <v>2008</v>
      </c>
      <c r="H176" s="6" t="s">
        <v>523</v>
      </c>
      <c r="I176" s="20" t="s">
        <v>312</v>
      </c>
      <c r="J176" s="18" t="s">
        <v>635</v>
      </c>
      <c r="K176" s="18" t="s">
        <v>771</v>
      </c>
      <c r="L176" s="36" t="s">
        <v>636</v>
      </c>
      <c r="M176" s="20">
        <v>1</v>
      </c>
      <c r="N176" s="18" t="s">
        <v>637</v>
      </c>
      <c r="O176" s="17" t="s">
        <v>638</v>
      </c>
      <c r="P176" s="20" t="s">
        <v>6</v>
      </c>
      <c r="Q176" s="18" t="s">
        <v>771</v>
      </c>
      <c r="R176" s="18" t="s">
        <v>639</v>
      </c>
      <c r="S176" s="39" t="s">
        <v>771</v>
      </c>
    </row>
    <row r="177" spans="1:19" s="17" customFormat="1" x14ac:dyDescent="0.3">
      <c r="A177" s="34">
        <v>176</v>
      </c>
      <c r="B177" s="11" t="s">
        <v>663</v>
      </c>
      <c r="C177" s="11" t="s">
        <v>640</v>
      </c>
      <c r="D177" s="19" t="s">
        <v>521</v>
      </c>
      <c r="E177" s="18" t="s">
        <v>641</v>
      </c>
      <c r="F177" s="36" t="s">
        <v>634</v>
      </c>
      <c r="G177" s="19">
        <v>2008</v>
      </c>
      <c r="H177" s="6" t="s">
        <v>523</v>
      </c>
      <c r="I177" s="20">
        <v>0</v>
      </c>
      <c r="J177" s="18" t="s">
        <v>642</v>
      </c>
      <c r="K177" s="18" t="s">
        <v>771</v>
      </c>
      <c r="L177" s="36" t="s">
        <v>410</v>
      </c>
      <c r="M177" s="20">
        <v>1</v>
      </c>
      <c r="N177" s="18" t="s">
        <v>637</v>
      </c>
      <c r="O177" s="17" t="s">
        <v>638</v>
      </c>
      <c r="P177" s="20" t="s">
        <v>6</v>
      </c>
      <c r="Q177" s="18" t="s">
        <v>771</v>
      </c>
      <c r="R177" s="18" t="s">
        <v>639</v>
      </c>
      <c r="S177" s="39" t="s">
        <v>771</v>
      </c>
    </row>
    <row r="178" spans="1:19" s="17" customFormat="1" x14ac:dyDescent="0.3">
      <c r="A178" s="34">
        <v>177</v>
      </c>
      <c r="B178" s="11" t="s">
        <v>663</v>
      </c>
      <c r="C178" s="11" t="s">
        <v>643</v>
      </c>
      <c r="D178" s="19" t="s">
        <v>508</v>
      </c>
      <c r="E178" s="18" t="s">
        <v>644</v>
      </c>
      <c r="F178" s="36" t="s">
        <v>634</v>
      </c>
      <c r="G178" s="6" t="s">
        <v>771</v>
      </c>
      <c r="H178" s="6" t="s">
        <v>523</v>
      </c>
      <c r="I178" s="20" t="s">
        <v>645</v>
      </c>
      <c r="J178" s="18" t="s">
        <v>646</v>
      </c>
      <c r="K178" s="18" t="s">
        <v>771</v>
      </c>
      <c r="L178" s="36" t="s">
        <v>771</v>
      </c>
      <c r="M178" s="20" t="s">
        <v>771</v>
      </c>
      <c r="N178" s="18" t="s">
        <v>647</v>
      </c>
      <c r="O178" s="17" t="s">
        <v>648</v>
      </c>
      <c r="P178" s="20" t="s">
        <v>6</v>
      </c>
      <c r="Q178" s="18" t="s">
        <v>771</v>
      </c>
      <c r="R178" s="18" t="s">
        <v>771</v>
      </c>
      <c r="S178" s="39" t="s">
        <v>771</v>
      </c>
    </row>
    <row r="179" spans="1:19" s="17" customFormat="1" x14ac:dyDescent="0.3">
      <c r="A179" s="34">
        <v>178</v>
      </c>
      <c r="B179" s="11" t="s">
        <v>681</v>
      </c>
      <c r="C179" s="11" t="s">
        <v>649</v>
      </c>
      <c r="D179" s="19" t="s">
        <v>585</v>
      </c>
      <c r="E179" s="18" t="s">
        <v>169</v>
      </c>
      <c r="F179" s="36" t="s">
        <v>634</v>
      </c>
      <c r="G179" s="6" t="s">
        <v>771</v>
      </c>
      <c r="H179" s="6" t="s">
        <v>523</v>
      </c>
      <c r="I179" s="20" t="s">
        <v>250</v>
      </c>
      <c r="J179" s="18" t="s">
        <v>170</v>
      </c>
      <c r="K179" s="18" t="s">
        <v>771</v>
      </c>
      <c r="L179" s="36" t="s">
        <v>771</v>
      </c>
      <c r="M179" s="20" t="s">
        <v>771</v>
      </c>
      <c r="N179" s="18" t="s">
        <v>421</v>
      </c>
      <c r="O179" s="1" t="s">
        <v>422</v>
      </c>
      <c r="P179" s="20" t="s">
        <v>6</v>
      </c>
      <c r="Q179" s="18" t="s">
        <v>771</v>
      </c>
      <c r="R179" s="18" t="s">
        <v>771</v>
      </c>
      <c r="S179" s="39" t="s">
        <v>771</v>
      </c>
    </row>
    <row r="180" spans="1:19" s="17" customFormat="1" x14ac:dyDescent="0.3">
      <c r="A180" s="34">
        <v>179</v>
      </c>
      <c r="B180" s="11" t="s">
        <v>663</v>
      </c>
      <c r="C180" s="11" t="s">
        <v>27</v>
      </c>
      <c r="D180" s="19" t="s">
        <v>521</v>
      </c>
      <c r="E180" s="18" t="s">
        <v>650</v>
      </c>
      <c r="F180" s="36" t="s">
        <v>771</v>
      </c>
      <c r="G180" s="6" t="s">
        <v>771</v>
      </c>
      <c r="H180" s="6" t="s">
        <v>523</v>
      </c>
      <c r="I180" s="20" t="s">
        <v>651</v>
      </c>
      <c r="J180" s="18" t="s">
        <v>652</v>
      </c>
      <c r="K180" s="18" t="s">
        <v>771</v>
      </c>
      <c r="L180" s="36" t="s">
        <v>771</v>
      </c>
      <c r="M180" s="20" t="s">
        <v>771</v>
      </c>
      <c r="N180" s="18" t="s">
        <v>421</v>
      </c>
      <c r="O180" s="1" t="s">
        <v>422</v>
      </c>
      <c r="P180" s="20" t="s">
        <v>6</v>
      </c>
      <c r="Q180" s="18" t="s">
        <v>771</v>
      </c>
      <c r="R180" s="18" t="s">
        <v>771</v>
      </c>
      <c r="S180" s="39" t="s">
        <v>771</v>
      </c>
    </row>
    <row r="181" spans="1:19" s="17" customFormat="1" ht="43.2" x14ac:dyDescent="0.3">
      <c r="A181" s="34">
        <v>180</v>
      </c>
      <c r="B181" s="11" t="s">
        <v>663</v>
      </c>
      <c r="C181" s="11" t="s">
        <v>27</v>
      </c>
      <c r="D181" s="19" t="s">
        <v>521</v>
      </c>
      <c r="E181" s="18" t="s">
        <v>25</v>
      </c>
      <c r="F181" s="36" t="s">
        <v>634</v>
      </c>
      <c r="G181" s="6" t="s">
        <v>771</v>
      </c>
      <c r="H181" s="6" t="s">
        <v>523</v>
      </c>
      <c r="I181" s="20" t="s">
        <v>651</v>
      </c>
      <c r="J181" s="18" t="s">
        <v>653</v>
      </c>
      <c r="K181" s="18" t="s">
        <v>26</v>
      </c>
      <c r="L181" s="36" t="s">
        <v>28</v>
      </c>
      <c r="M181" s="20" t="s">
        <v>771</v>
      </c>
      <c r="N181" s="18" t="s">
        <v>31</v>
      </c>
      <c r="O181" s="17" t="s">
        <v>32</v>
      </c>
      <c r="P181" s="20" t="s">
        <v>6</v>
      </c>
      <c r="Q181" s="18" t="s">
        <v>771</v>
      </c>
      <c r="R181" s="18" t="s">
        <v>771</v>
      </c>
      <c r="S181" s="17" t="s">
        <v>771</v>
      </c>
    </row>
    <row r="182" spans="1:19" x14ac:dyDescent="0.3">
      <c r="A182" s="34">
        <v>181</v>
      </c>
      <c r="B182" s="11" t="s">
        <v>663</v>
      </c>
      <c r="C182" s="11" t="s">
        <v>22</v>
      </c>
      <c r="D182" s="19" t="s">
        <v>508</v>
      </c>
      <c r="E182" s="7" t="s">
        <v>558</v>
      </c>
      <c r="F182" s="36" t="s">
        <v>634</v>
      </c>
      <c r="G182" s="6" t="s">
        <v>771</v>
      </c>
      <c r="H182" s="6" t="s">
        <v>523</v>
      </c>
      <c r="I182" s="20" t="s">
        <v>626</v>
      </c>
      <c r="J182" s="18" t="s">
        <v>627</v>
      </c>
      <c r="K182" s="18" t="s">
        <v>654</v>
      </c>
      <c r="L182" s="36" t="s">
        <v>771</v>
      </c>
      <c r="M182" s="20" t="s">
        <v>87</v>
      </c>
      <c r="N182" s="18" t="s">
        <v>459</v>
      </c>
      <c r="O182" s="17" t="s">
        <v>24</v>
      </c>
      <c r="P182" s="20" t="s">
        <v>6</v>
      </c>
      <c r="Q182" s="18" t="s">
        <v>771</v>
      </c>
      <c r="R182" s="18" t="s">
        <v>771</v>
      </c>
      <c r="S182" s="17" t="s">
        <v>655</v>
      </c>
    </row>
    <row r="183" spans="1:19" ht="43.2" x14ac:dyDescent="0.3">
      <c r="A183" s="34">
        <v>182</v>
      </c>
      <c r="B183" s="11" t="s">
        <v>439</v>
      </c>
      <c r="C183" s="11" t="s">
        <v>22</v>
      </c>
      <c r="D183" s="19" t="s">
        <v>508</v>
      </c>
      <c r="E183" s="7" t="s">
        <v>718</v>
      </c>
      <c r="F183" s="36" t="s">
        <v>719</v>
      </c>
      <c r="G183" s="6">
        <v>2010</v>
      </c>
      <c r="H183" s="6" t="s">
        <v>740</v>
      </c>
      <c r="I183" s="19" t="s">
        <v>720</v>
      </c>
      <c r="J183" s="18" t="s">
        <v>721</v>
      </c>
      <c r="K183" s="18" t="s">
        <v>722</v>
      </c>
      <c r="L183" s="36" t="s">
        <v>723</v>
      </c>
      <c r="M183" s="20" t="s">
        <v>724</v>
      </c>
      <c r="N183" s="18" t="s">
        <v>725</v>
      </c>
      <c r="O183" s="17" t="s">
        <v>726</v>
      </c>
      <c r="P183" s="20" t="s">
        <v>6</v>
      </c>
      <c r="Q183" s="39" t="s">
        <v>727</v>
      </c>
      <c r="R183" s="39" t="s">
        <v>728</v>
      </c>
      <c r="S183" s="39" t="s">
        <v>771</v>
      </c>
    </row>
    <row r="184" spans="1:19" ht="28.8" x14ac:dyDescent="0.3">
      <c r="A184" s="34">
        <v>183</v>
      </c>
      <c r="B184" s="11" t="s">
        <v>729</v>
      </c>
      <c r="C184" s="11" t="s">
        <v>22</v>
      </c>
      <c r="D184" s="19" t="s">
        <v>730</v>
      </c>
      <c r="E184" s="7" t="s">
        <v>731</v>
      </c>
      <c r="F184" s="36" t="s">
        <v>732</v>
      </c>
      <c r="G184" s="6">
        <v>2015</v>
      </c>
      <c r="H184" s="6" t="s">
        <v>565</v>
      </c>
      <c r="I184" s="19" t="s">
        <v>733</v>
      </c>
      <c r="J184" s="18" t="s">
        <v>734</v>
      </c>
      <c r="K184" s="18" t="s">
        <v>767</v>
      </c>
      <c r="L184" s="36" t="s">
        <v>735</v>
      </c>
      <c r="M184" s="20" t="s">
        <v>771</v>
      </c>
      <c r="N184" s="18" t="s">
        <v>736</v>
      </c>
      <c r="O184" s="17" t="s">
        <v>737</v>
      </c>
      <c r="P184" s="20" t="s">
        <v>6</v>
      </c>
      <c r="Q184" s="39" t="s">
        <v>738</v>
      </c>
      <c r="R184" s="39" t="s">
        <v>739</v>
      </c>
      <c r="S184" s="39" t="s">
        <v>771</v>
      </c>
    </row>
  </sheetData>
  <sheetProtection algorithmName="SHA-512" hashValue="+nivfwQmDj+6iPnRkL5tzwGB7eMcxSg5KUeCbWrXjjFMcolkQKBO3+EdeSFiAOKCeCDpH9O7MqwiLGvkW8SK2A==" saltValue="JS6WEy9NrdmH3tkOqSKDPw==" spinCount="100000" sheet="1" objects="1" scenarios="1" sort="0" autoFilter="0" pivotTables="0"/>
  <phoneticPr fontId="1" type="noConversion"/>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E7A66D-E477-4D24-AAF9-B90C7398416C}">
  <dimension ref="A1:D16"/>
  <sheetViews>
    <sheetView workbookViewId="0">
      <selection activeCell="B7" sqref="B7"/>
    </sheetView>
  </sheetViews>
  <sheetFormatPr defaultRowHeight="14.4" x14ac:dyDescent="0.3"/>
  <cols>
    <col min="1" max="1" width="25.44140625" bestFit="1" customWidth="1"/>
    <col min="2" max="2" width="31.44140625" customWidth="1"/>
    <col min="4" max="4" width="54.33203125" customWidth="1"/>
  </cols>
  <sheetData>
    <row r="1" spans="1:4" x14ac:dyDescent="0.3">
      <c r="A1" s="31" t="s">
        <v>743</v>
      </c>
      <c r="B1" s="31" t="s">
        <v>756</v>
      </c>
    </row>
    <row r="2" spans="1:4" ht="15" thickBot="1" x14ac:dyDescent="0.35"/>
    <row r="3" spans="1:4" ht="15.6" thickTop="1" thickBot="1" x14ac:dyDescent="0.35">
      <c r="A3" s="33" t="s">
        <v>745</v>
      </c>
      <c r="B3" s="54" t="s">
        <v>25</v>
      </c>
      <c r="D3" s="32" t="s">
        <v>759</v>
      </c>
    </row>
    <row r="4" spans="1:4" ht="15" thickTop="1" x14ac:dyDescent="0.3">
      <c r="A4" s="27"/>
      <c r="B4" s="55" t="s">
        <v>748</v>
      </c>
    </row>
    <row r="5" spans="1:4" x14ac:dyDescent="0.3">
      <c r="A5" s="27"/>
      <c r="B5" s="55" t="s">
        <v>744</v>
      </c>
    </row>
    <row r="6" spans="1:4" ht="15" thickBot="1" x14ac:dyDescent="0.35">
      <c r="B6" s="56"/>
    </row>
    <row r="7" spans="1:4" ht="15.6" thickTop="1" thickBot="1" x14ac:dyDescent="0.35">
      <c r="A7" s="23" t="s">
        <v>746</v>
      </c>
      <c r="B7" s="54" t="s">
        <v>773</v>
      </c>
      <c r="D7" s="32" t="s">
        <v>757</v>
      </c>
    </row>
    <row r="8" spans="1:4" ht="15" thickTop="1" x14ac:dyDescent="0.3">
      <c r="B8" s="55" t="s">
        <v>748</v>
      </c>
    </row>
    <row r="9" spans="1:4" x14ac:dyDescent="0.3">
      <c r="B9" s="55" t="s">
        <v>744</v>
      </c>
    </row>
    <row r="10" spans="1:4" ht="15" thickBot="1" x14ac:dyDescent="0.35">
      <c r="B10" s="56"/>
    </row>
    <row r="11" spans="1:4" ht="15.6" thickTop="1" thickBot="1" x14ac:dyDescent="0.35">
      <c r="A11" s="23" t="s">
        <v>747</v>
      </c>
      <c r="B11" s="57" t="s">
        <v>779</v>
      </c>
      <c r="D11" s="32" t="s">
        <v>758</v>
      </c>
    </row>
    <row r="12" spans="1:4" ht="15" thickTop="1" x14ac:dyDescent="0.3">
      <c r="B12" s="55" t="s">
        <v>748</v>
      </c>
    </row>
    <row r="13" spans="1:4" x14ac:dyDescent="0.3">
      <c r="B13" s="55" t="s">
        <v>744</v>
      </c>
    </row>
    <row r="16" spans="1:4" x14ac:dyDescent="0.3">
      <c r="B16" s="1"/>
    </row>
  </sheetData>
  <sheetProtection algorithmName="SHA-512" hashValue="mti9rIoJI6Ldkb3PE75lzS/SMm6WJit2hyF4P3TB6Q4VvYus549Jxs89ygmMXuN+2YPfFT/jP4Tl1LutVQHC8A==" saltValue="+mP+DgMjJiNf3GVAj16vxw==" spinCount="100000" sheet="1" objects="1" scenarios="1" selectLockedCells="1"/>
  <hyperlinks>
    <hyperlink ref="B4" location="'Excel 365 results'!A1" display="click here for exact match" xr:uid="{5B98ADF8-08DA-4C64-8766-2C617290B0A3}"/>
    <hyperlink ref="B5" location="'Excel 365 results'!A106" display="click here for partial match" xr:uid="{EE20A873-EFF8-43C6-B1C0-C1F4E5835CB3}"/>
    <hyperlink ref="B8" location="'Excel 365 results'!A216" display="click here for exact match" xr:uid="{7CED9C09-B901-4BF7-B210-4CE2D91E6001}"/>
    <hyperlink ref="B9" location="'Excel 365 results'!A301" display="click here for partial match" xr:uid="{3204C4D6-256A-461F-93BF-35A17CC36A8E}"/>
    <hyperlink ref="B12" location="'Excel 365 results'!A415" display="click here for exact match" xr:uid="{DABD131D-B331-4A5C-A225-344C582D6CE6}"/>
    <hyperlink ref="B13" location="'Excel 365 results'!A492" display="click here for partial match" xr:uid="{90E4EC14-E1FA-4830-9425-BEBA2A98F9DD}"/>
  </hyperlink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9B720C-6742-4E2F-A8B7-498650F3B731}">
  <dimension ref="A1:S504"/>
  <sheetViews>
    <sheetView topLeftCell="A216" workbookViewId="0">
      <selection activeCell="A216" sqref="A216"/>
    </sheetView>
  </sheetViews>
  <sheetFormatPr defaultRowHeight="14.4" x14ac:dyDescent="0.3"/>
  <cols>
    <col min="1" max="1" width="35" style="37" customWidth="1"/>
    <col min="2" max="2" width="15.77734375" style="37" customWidth="1"/>
    <col min="3" max="3" width="16.5546875" style="37" bestFit="1" customWidth="1"/>
    <col min="4" max="4" width="36.44140625" style="37" customWidth="1"/>
    <col min="5" max="5" width="52.33203125" style="41" customWidth="1"/>
    <col min="6" max="6" width="22" style="37" customWidth="1"/>
    <col min="7" max="7" width="20.5546875" style="37" bestFit="1" customWidth="1"/>
    <col min="8" max="8" width="19.77734375" style="46" customWidth="1"/>
    <col min="9" max="9" width="12.33203125" style="37" bestFit="1" customWidth="1"/>
    <col min="10" max="10" width="72.6640625" style="41" customWidth="1"/>
    <col min="11" max="11" width="128.6640625" style="40" customWidth="1"/>
    <col min="12" max="12" width="14.21875" style="40" customWidth="1"/>
    <col min="13" max="13" width="32.88671875" style="40" bestFit="1" customWidth="1"/>
    <col min="14" max="14" width="26.44140625" style="40" customWidth="1"/>
    <col min="15" max="15" width="35" style="40" customWidth="1"/>
    <col min="16" max="16" width="16.109375" style="40" customWidth="1"/>
    <col min="17" max="17" width="44.44140625" style="40" customWidth="1"/>
    <col min="18" max="18" width="58.21875" style="40" customWidth="1"/>
    <col min="19" max="19" width="26.44140625" style="40" customWidth="1"/>
    <col min="20" max="16384" width="8.88671875" style="40"/>
  </cols>
  <sheetData>
    <row r="1" spans="1:19" x14ac:dyDescent="0.3">
      <c r="A1" s="37" t="s">
        <v>750</v>
      </c>
    </row>
    <row r="2" spans="1:19" x14ac:dyDescent="0.3">
      <c r="A2" s="44" t="s">
        <v>749</v>
      </c>
    </row>
    <row r="3" spans="1:19" s="28" customFormat="1" x14ac:dyDescent="0.3">
      <c r="A3" s="45" t="s">
        <v>577</v>
      </c>
      <c r="B3" s="45" t="s">
        <v>438</v>
      </c>
      <c r="C3" s="45" t="s">
        <v>11</v>
      </c>
      <c r="D3" s="45" t="s">
        <v>544</v>
      </c>
      <c r="E3" s="42" t="s">
        <v>8</v>
      </c>
      <c r="F3" s="45" t="s">
        <v>575</v>
      </c>
      <c r="G3" s="45" t="s">
        <v>15</v>
      </c>
      <c r="H3" s="47" t="s">
        <v>576</v>
      </c>
      <c r="I3" s="45" t="s">
        <v>13</v>
      </c>
      <c r="J3" s="42" t="s">
        <v>9</v>
      </c>
      <c r="K3" s="28" t="s">
        <v>10</v>
      </c>
      <c r="L3" s="28" t="s">
        <v>12</v>
      </c>
      <c r="M3" s="28" t="s">
        <v>14</v>
      </c>
      <c r="N3" s="28" t="s">
        <v>16</v>
      </c>
      <c r="O3" s="28" t="s">
        <v>17</v>
      </c>
      <c r="P3" s="28" t="s">
        <v>18</v>
      </c>
      <c r="Q3" s="28" t="s">
        <v>19</v>
      </c>
      <c r="R3" s="28" t="s">
        <v>20</v>
      </c>
      <c r="S3" s="28" t="s">
        <v>21</v>
      </c>
    </row>
    <row r="4" spans="1:19" ht="43.2" x14ac:dyDescent="0.3">
      <c r="A4" s="37" cm="1">
        <f t="array" ref="A4:S5">_xlfn._xlws.FILTER(WCO_data[#All],WCO_data[[#All],[Measurements]]='Excel 365 search function'!B3,("notfound"))</f>
        <v>2</v>
      </c>
      <c r="B4" s="37" t="str">
        <v>L4 Pelagic</v>
      </c>
      <c r="C4" s="37" t="str">
        <v xml:space="preserve">Water bottle </v>
      </c>
      <c r="D4" s="37" t="str">
        <v>physical and biogeochemistry - pelagic</v>
      </c>
      <c r="E4" s="41" t="str">
        <v>Chlorophyll a (Chl a)</v>
      </c>
      <c r="F4" s="37" t="str">
        <v>weekly</v>
      </c>
      <c r="G4" s="37">
        <v>1992</v>
      </c>
      <c r="H4" s="46" t="str">
        <v>ongoing</v>
      </c>
      <c r="I4" s="37" t="str">
        <v>0,10,25,50</v>
      </c>
      <c r="J4" s="41" t="str">
        <v xml:space="preserve"> 100ml seawater sample filtered through 0.2 µm filters in triplicate extracted in 90% acetone overnight at 4°C
</v>
      </c>
      <c r="K4" s="40" t="str">
        <v xml:space="preserve"> Analysed by Turner Fluorometer according to Welschmeyer (1994)</v>
      </c>
      <c r="L4" s="40" t="str">
        <v>µg l-1</v>
      </c>
      <c r="M4" s="40" t="str">
        <v>3 per depth</v>
      </c>
      <c r="N4" s="40" t="str">
        <v>Oban Jones</v>
      </c>
      <c r="O4" s="40" t="str">
        <v>obj@pml.ac.uk</v>
      </c>
      <c r="P4" s="40" t="str">
        <v>PML</v>
      </c>
      <c r="Q4" s="40" t="str">
        <v>Barnes et al. 2015 Prog Oceaogr doi:10.1016/j.pocean.2015.04.018</v>
      </c>
      <c r="R4" s="40" t="str">
        <v>See "pigments" link on data tab of this WCO website</v>
      </c>
      <c r="S4" s="40" t="str">
        <v>- info not available</v>
      </c>
    </row>
    <row r="5" spans="1:19" ht="43.2" x14ac:dyDescent="0.3">
      <c r="A5" s="37">
        <v>180</v>
      </c>
      <c r="B5" s="37" t="str">
        <v>E1 Pelagic</v>
      </c>
      <c r="C5" s="37" t="str">
        <v xml:space="preserve">water bottle </v>
      </c>
      <c r="D5" s="37" t="str">
        <v>physical and biogeochemistry - pelagic</v>
      </c>
      <c r="E5" s="41" t="str">
        <v>Chlorophyll a (Chl a)</v>
      </c>
      <c r="F5" s="37" t="str">
        <v>Fortnightly</v>
      </c>
      <c r="G5" s="37" t="str">
        <v>- info not available</v>
      </c>
      <c r="H5" s="46" t="str">
        <v>ongoing</v>
      </c>
      <c r="I5" s="37" t="str">
        <v>0,10, 20,30, 40, 60</v>
      </c>
      <c r="J5" s="41" t="str">
        <v xml:space="preserve">seawater sample filtered through 0.2 µm filters in triplicate extracted in 90% acetone overnight at 4°C
</v>
      </c>
      <c r="K5" s="40" t="str">
        <v xml:space="preserve"> Analysed by Turner Fluorometer according to Welschmeyer (1994)</v>
      </c>
      <c r="L5" s="40" t="str">
        <v>µg l-1</v>
      </c>
      <c r="M5" s="40" t="str">
        <v>- info not available</v>
      </c>
      <c r="N5" s="40" t="str">
        <v>Oban Jones</v>
      </c>
      <c r="O5" s="40" t="str">
        <v>obj@pml.ac.uk</v>
      </c>
      <c r="P5" s="40" t="str">
        <v>PML</v>
      </c>
      <c r="Q5" s="40" t="str">
        <v>- info not available</v>
      </c>
      <c r="R5" s="40" t="str">
        <v>- info not available</v>
      </c>
      <c r="S5" s="40" t="str">
        <v>- info not available</v>
      </c>
    </row>
    <row r="105" spans="1:19" x14ac:dyDescent="0.3">
      <c r="A105" s="37" t="s">
        <v>751</v>
      </c>
    </row>
    <row r="106" spans="1:19" x14ac:dyDescent="0.3">
      <c r="A106" s="44" t="s">
        <v>749</v>
      </c>
    </row>
    <row r="107" spans="1:19" x14ac:dyDescent="0.3">
      <c r="A107" s="45" t="s">
        <v>577</v>
      </c>
      <c r="B107" s="24" t="s">
        <v>438</v>
      </c>
      <c r="C107" s="24" t="s">
        <v>11</v>
      </c>
      <c r="D107" s="24" t="s">
        <v>544</v>
      </c>
      <c r="E107" s="43" t="s">
        <v>8</v>
      </c>
      <c r="F107" s="24" t="s">
        <v>575</v>
      </c>
      <c r="G107" s="25" t="s">
        <v>15</v>
      </c>
      <c r="H107" s="48" t="s">
        <v>576</v>
      </c>
      <c r="I107" s="24" t="s">
        <v>13</v>
      </c>
      <c r="J107" s="43" t="s">
        <v>9</v>
      </c>
      <c r="K107" s="26" t="s">
        <v>10</v>
      </c>
      <c r="L107" s="26" t="s">
        <v>12</v>
      </c>
      <c r="M107" s="24" t="s">
        <v>14</v>
      </c>
      <c r="N107" s="26" t="s">
        <v>16</v>
      </c>
      <c r="O107" s="26" t="s">
        <v>17</v>
      </c>
      <c r="P107" s="26" t="s">
        <v>18</v>
      </c>
      <c r="Q107" s="26" t="s">
        <v>19</v>
      </c>
      <c r="R107" s="26" t="s">
        <v>20</v>
      </c>
      <c r="S107" s="29" t="s">
        <v>21</v>
      </c>
    </row>
    <row r="108" spans="1:19" ht="43.2" x14ac:dyDescent="0.3">
      <c r="A108" s="37" cm="1">
        <f t="array" ref="A108:S109">_xlfn._xlws.FILTER(WCO_data[],ISNUMBER(SEARCH('Excel 365 search function'!B3,WCO_data[Measurements])))</f>
        <v>2</v>
      </c>
      <c r="B108" s="37" t="str">
        <v>L4 Pelagic</v>
      </c>
      <c r="C108" s="37" t="str">
        <v xml:space="preserve">Water bottle </v>
      </c>
      <c r="D108" s="37" t="str">
        <v>physical and biogeochemistry - pelagic</v>
      </c>
      <c r="E108" s="41" t="str">
        <v>Chlorophyll a (Chl a)</v>
      </c>
      <c r="F108" s="37" t="str">
        <v>weekly</v>
      </c>
      <c r="G108" s="37">
        <v>1992</v>
      </c>
      <c r="H108" s="46" t="str">
        <v>ongoing</v>
      </c>
      <c r="I108" s="37" t="str">
        <v>0,10,25,50</v>
      </c>
      <c r="J108" s="41" t="str">
        <v xml:space="preserve"> 100ml seawater sample filtered through 0.2 µm filters in triplicate extracted in 90% acetone overnight at 4°C
</v>
      </c>
      <c r="K108" s="40" t="str">
        <v xml:space="preserve"> Analysed by Turner Fluorometer according to Welschmeyer (1994)</v>
      </c>
      <c r="L108" s="40" t="str">
        <v>µg l-1</v>
      </c>
      <c r="M108" s="40" t="str">
        <v>3 per depth</v>
      </c>
      <c r="N108" s="40" t="str">
        <v>Oban Jones</v>
      </c>
      <c r="O108" s="40" t="str">
        <v>obj@pml.ac.uk</v>
      </c>
      <c r="P108" s="40" t="str">
        <v>PML</v>
      </c>
      <c r="Q108" s="40" t="str">
        <v>Barnes et al. 2015 Prog Oceaogr doi:10.1016/j.pocean.2015.04.018</v>
      </c>
      <c r="R108" s="40" t="str">
        <v>See "pigments" link on data tab of this WCO website</v>
      </c>
      <c r="S108" s="40" t="str">
        <v>- info not available</v>
      </c>
    </row>
    <row r="109" spans="1:19" ht="43.2" x14ac:dyDescent="0.3">
      <c r="A109" s="37">
        <v>180</v>
      </c>
      <c r="B109" s="37" t="str">
        <v>E1 Pelagic</v>
      </c>
      <c r="C109" s="37" t="str">
        <v xml:space="preserve">water bottle </v>
      </c>
      <c r="D109" s="37" t="str">
        <v>physical and biogeochemistry - pelagic</v>
      </c>
      <c r="E109" s="41" t="str">
        <v>Chlorophyll a (Chl a)</v>
      </c>
      <c r="F109" s="37" t="str">
        <v>Fortnightly</v>
      </c>
      <c r="G109" s="37" t="str">
        <v>- info not available</v>
      </c>
      <c r="H109" s="46" t="str">
        <v>ongoing</v>
      </c>
      <c r="I109" s="37" t="str">
        <v>0,10, 20,30, 40, 60</v>
      </c>
      <c r="J109" s="41" t="str">
        <v xml:space="preserve">seawater sample filtered through 0.2 µm filters in triplicate extracted in 90% acetone overnight at 4°C
</v>
      </c>
      <c r="K109" s="40" t="str">
        <v xml:space="preserve"> Analysed by Turner Fluorometer according to Welschmeyer (1994)</v>
      </c>
      <c r="L109" s="40" t="str">
        <v>µg l-1</v>
      </c>
      <c r="M109" s="40" t="str">
        <v>- info not available</v>
      </c>
      <c r="N109" s="40" t="str">
        <v>Oban Jones</v>
      </c>
      <c r="O109" s="40" t="str">
        <v>obj@pml.ac.uk</v>
      </c>
      <c r="P109" s="40" t="str">
        <v>PML</v>
      </c>
      <c r="Q109" s="40" t="str">
        <v>- info not available</v>
      </c>
      <c r="R109" s="40" t="str">
        <v>- info not available</v>
      </c>
      <c r="S109" s="40" t="str">
        <v>- info not available</v>
      </c>
    </row>
    <row r="215" spans="1:19" x14ac:dyDescent="0.3">
      <c r="A215" s="37" t="s">
        <v>752</v>
      </c>
    </row>
    <row r="216" spans="1:19" x14ac:dyDescent="0.3">
      <c r="A216" s="44" t="s">
        <v>749</v>
      </c>
    </row>
    <row r="217" spans="1:19" x14ac:dyDescent="0.3">
      <c r="A217" s="45" t="s">
        <v>577</v>
      </c>
      <c r="B217" s="24" t="s">
        <v>438</v>
      </c>
      <c r="C217" s="24" t="s">
        <v>11</v>
      </c>
      <c r="D217" s="24" t="s">
        <v>544</v>
      </c>
      <c r="E217" s="43" t="s">
        <v>8</v>
      </c>
      <c r="F217" s="24" t="s">
        <v>575</v>
      </c>
      <c r="G217" s="25" t="s">
        <v>15</v>
      </c>
      <c r="H217" s="48" t="s">
        <v>576</v>
      </c>
      <c r="I217" s="24" t="s">
        <v>13</v>
      </c>
      <c r="J217" s="43" t="s">
        <v>9</v>
      </c>
      <c r="K217" s="26" t="s">
        <v>10</v>
      </c>
      <c r="L217" s="26" t="s">
        <v>12</v>
      </c>
      <c r="M217" s="24" t="s">
        <v>14</v>
      </c>
      <c r="N217" s="26" t="s">
        <v>16</v>
      </c>
      <c r="O217" s="26" t="s">
        <v>17</v>
      </c>
      <c r="P217" s="26" t="s">
        <v>18</v>
      </c>
      <c r="Q217" s="26" t="s">
        <v>19</v>
      </c>
      <c r="R217" s="26" t="s">
        <v>20</v>
      </c>
      <c r="S217" s="29" t="s">
        <v>21</v>
      </c>
    </row>
    <row r="218" spans="1:19" ht="28.8" x14ac:dyDescent="0.3">
      <c r="A218" s="37" cm="1">
        <f t="array" ref="A218:S228">_xlfn._xlws.FILTER(WCO_data[],WCO_data[Sampling protocol]='Excel 365 search function'!B7,("not found"))</f>
        <v>5</v>
      </c>
      <c r="B218" s="37" t="str">
        <v>L4 Pelagic</v>
      </c>
      <c r="C218" s="37" t="str">
        <v xml:space="preserve">Water bottle </v>
      </c>
      <c r="D218" s="37" t="str">
        <v>physical and biogeochemistry - pelagic</v>
      </c>
      <c r="E218" s="41" t="str">
        <v>Pigment taxonomy, HPLC</v>
      </c>
      <c r="F218" s="37" t="str">
        <v>weekly</v>
      </c>
      <c r="G218" s="37">
        <v>1998</v>
      </c>
      <c r="H218" s="46" t="str">
        <v xml:space="preserve"> data available until 2014</v>
      </c>
      <c r="I218" s="37" t="str">
        <v>0,10,25,50</v>
      </c>
      <c r="J218" s="41" t="str">
        <v>CTD cast</v>
      </c>
      <c r="K218" s="40" t="str">
        <v>HPLC analysis</v>
      </c>
      <c r="L218" s="40" t="str">
        <v>ug/L = mg/m3</v>
      </c>
      <c r="M218" s="40" t="str">
        <v>1 cast</v>
      </c>
      <c r="N218" s="40" t="str">
        <v>Ruth Airs</v>
      </c>
      <c r="O218" s="40" t="str">
        <v>ruai@pml.ac.uk</v>
      </c>
      <c r="P218" s="40" t="str">
        <v>PML</v>
      </c>
      <c r="Q218" s="40" t="str">
        <v>Steele et al. 2015 Progr Oceanogr. Doi:10.1016/j.pocean.2015.04.021</v>
      </c>
      <c r="R218" s="40" t="str">
        <v>- info not available</v>
      </c>
      <c r="S218" s="40" t="str">
        <v>- info not available</v>
      </c>
    </row>
    <row r="219" spans="1:19" x14ac:dyDescent="0.3">
      <c r="A219" s="37">
        <v>6</v>
      </c>
      <c r="B219" s="37" t="str">
        <v>L4 Pelagic</v>
      </c>
      <c r="C219" s="37" t="str">
        <v xml:space="preserve">Water bottle </v>
      </c>
      <c r="D219" s="37" t="str">
        <v>Plankton</v>
      </c>
      <c r="E219" s="41" t="str">
        <v xml:space="preserve"> Pico- and nanoplankton abundance</v>
      </c>
      <c r="F219" s="37" t="str">
        <v>weekly</v>
      </c>
      <c r="G219" s="37">
        <v>2007</v>
      </c>
      <c r="H219" s="46" t="str">
        <v>ongoing</v>
      </c>
      <c r="I219" s="37" t="str">
        <v>0,10,25,50</v>
      </c>
      <c r="J219" s="41" t="str">
        <v>CTD cast</v>
      </c>
      <c r="K219" s="40" t="str">
        <v xml:space="preserve"> Flow cytometry</v>
      </c>
      <c r="L219" s="40" t="str">
        <v>Cells ml-1</v>
      </c>
      <c r="M219" s="40" t="str">
        <v>1 cast</v>
      </c>
      <c r="N219" s="40" t="str">
        <v>Glen Tarran</v>
      </c>
      <c r="O219" s="40" t="str">
        <v>gat@pml.ac.uk</v>
      </c>
      <c r="P219" s="40" t="str">
        <v>PML</v>
      </c>
      <c r="Q219" s="40" t="str">
        <v>http://dx.doi.org/10.1016/j.pocean.2015.04.024</v>
      </c>
      <c r="R219" s="40" t="str">
        <v>https://www.bodc.ac.uk/projects/partners/research_centres/pml/data_inventories/</v>
      </c>
      <c r="S219" s="40" t="str">
        <v>- info not available</v>
      </c>
    </row>
    <row r="220" spans="1:19" x14ac:dyDescent="0.3">
      <c r="A220" s="37">
        <v>15</v>
      </c>
      <c r="B220" s="37" t="str">
        <v>L4 Pelagic</v>
      </c>
      <c r="C220" s="37" t="str">
        <v xml:space="preserve">Water bottle </v>
      </c>
      <c r="D220" s="37" t="str">
        <v>Plankton</v>
      </c>
      <c r="E220" s="41" t="str">
        <v>Microplankton and  metazoan  abundance</v>
      </c>
      <c r="F220" s="37" t="str">
        <v>fortnightly</v>
      </c>
      <c r="G220" s="37">
        <v>2012</v>
      </c>
      <c r="H220" s="46" t="str">
        <v>Ended 2018 Oct</v>
      </c>
      <c r="I220" s="37" t="str">
        <v>0,10,25,50</v>
      </c>
      <c r="J220" s="41" t="str">
        <v>CTD cast</v>
      </c>
      <c r="K220" s="40" t="str">
        <v>FlowCam, particle types classified into groups</v>
      </c>
      <c r="L220" s="40" t="str">
        <v>abundance (ind per m-3)</v>
      </c>
      <c r="M220" s="40" t="str">
        <v xml:space="preserve">4 depths </v>
      </c>
      <c r="N220" s="40" t="str">
        <v>Elaine Fileman</v>
      </c>
      <c r="O220" s="40" t="str">
        <v>ESE@pml.ac.uk</v>
      </c>
      <c r="P220" s="40" t="str">
        <v>PML</v>
      </c>
      <c r="Q220" s="40" t="str">
        <v>- info not available</v>
      </c>
      <c r="R220" s="40" t="str">
        <v>- info not available</v>
      </c>
      <c r="S220" s="40" t="str">
        <v>- info not available</v>
      </c>
    </row>
    <row r="221" spans="1:19" x14ac:dyDescent="0.3">
      <c r="A221" s="37">
        <v>27</v>
      </c>
      <c r="B221" s="37" t="str">
        <v>L4 Pelagic</v>
      </c>
      <c r="C221" s="37" t="str">
        <v xml:space="preserve">Water bottle </v>
      </c>
      <c r="D221" s="37" t="str">
        <v>physical and biogeochemistry - pelagic</v>
      </c>
      <c r="E221" s="41" t="str">
        <v>Absorption coefficient of phytoplankton and detrital material</v>
      </c>
      <c r="F221" s="37" t="str">
        <v>weekly</v>
      </c>
      <c r="G221" s="37">
        <v>2002</v>
      </c>
      <c r="H221" s="46" t="str">
        <v>ongoing</v>
      </c>
      <c r="I221" s="37" t="str">
        <v>0,10,25,50</v>
      </c>
      <c r="J221" s="41" t="str">
        <v>CTD cast</v>
      </c>
      <c r="K221" s="40" t="str">
        <v>Spectrophotometric+integrating sphere</v>
      </c>
      <c r="L221" s="40" t="str">
        <v>m-1</v>
      </c>
      <c r="M221" s="40" t="str">
        <v>1 cast</v>
      </c>
      <c r="N221" s="40" t="str">
        <v>Gavin Tilstone</v>
      </c>
      <c r="O221" s="40" t="str">
        <v>GHTI@pml.ac.uk</v>
      </c>
      <c r="P221" s="40" t="str">
        <v>PML</v>
      </c>
      <c r="Q221" s="40" t="str">
        <v>Tilstone et al. RSE, 2012</v>
      </c>
      <c r="R221" s="40" t="str">
        <v xml:space="preserve">doi:10.1016/j.rse.2011.11.019 </v>
      </c>
      <c r="S221" s="40" t="str">
        <v>- info not available</v>
      </c>
    </row>
    <row r="222" spans="1:19" x14ac:dyDescent="0.3">
      <c r="A222" s="37">
        <v>34</v>
      </c>
      <c r="B222" s="37" t="str">
        <v>L4 Pelagic</v>
      </c>
      <c r="C222" s="37" t="str">
        <v xml:space="preserve">Water bottle </v>
      </c>
      <c r="D222" s="37" t="str">
        <v>physical and biogeochemistry - pelagic</v>
      </c>
      <c r="E222" s="41" t="str">
        <v>Suspended Particulate material, SPM</v>
      </c>
      <c r="F222" s="37" t="str">
        <v>weekly</v>
      </c>
      <c r="G222" s="37" t="str">
        <v>- info not available</v>
      </c>
      <c r="H222" s="46" t="str">
        <v>ongoing</v>
      </c>
      <c r="I222" s="37">
        <v>0</v>
      </c>
      <c r="J222" s="41" t="str">
        <v>CTD cast</v>
      </c>
      <c r="K222" s="40" t="str">
        <v>Gravimetric analysis. Fixed volume of water filtered through a pre-weighed 47mm Whatman GF/C filter, washed with de-ionised water and dried at 80oC to constant weight.</v>
      </c>
      <c r="L222" s="40" t="str">
        <v>parts per million</v>
      </c>
      <c r="M222" s="40" t="str">
        <v>- info not available</v>
      </c>
      <c r="N222" s="40" t="str">
        <v>Carolyn Harris</v>
      </c>
      <c r="O222" s="40" t="str">
        <v>caha@pml.ac.uk</v>
      </c>
      <c r="P222" s="40" t="str">
        <v>PML</v>
      </c>
      <c r="Q222" s="40" t="str">
        <v>- info not available</v>
      </c>
      <c r="R222" s="40" t="str">
        <v>- info not available</v>
      </c>
      <c r="S222" s="40" t="str">
        <v>- info not available</v>
      </c>
    </row>
    <row r="223" spans="1:19" x14ac:dyDescent="0.3">
      <c r="A223" s="37">
        <v>35</v>
      </c>
      <c r="B223" s="37" t="str">
        <v>L4 Pelagic</v>
      </c>
      <c r="C223" s="37" t="str">
        <v xml:space="preserve">Water bottle </v>
      </c>
      <c r="D223" s="37" t="str">
        <v>physical and biogeochemistry - pelagic</v>
      </c>
      <c r="E223" s="41" t="str">
        <v>DOC</v>
      </c>
      <c r="F223" s="37" t="str">
        <v>weekly</v>
      </c>
      <c r="G223" s="37" t="str">
        <v>- info not available</v>
      </c>
      <c r="H223" s="46" t="str">
        <v>ongoing</v>
      </c>
      <c r="I223" s="37">
        <v>0</v>
      </c>
      <c r="J223" s="41" t="str">
        <v>CTD cast</v>
      </c>
      <c r="K223" s="40" t="str">
        <v>- info not available</v>
      </c>
      <c r="L223" s="40" t="str">
        <v>- info not available</v>
      </c>
      <c r="M223" s="40" t="str">
        <v>1 cast</v>
      </c>
      <c r="N223" s="40" t="str">
        <v>Andy Rees</v>
      </c>
      <c r="O223" s="40" t="str">
        <v>apre@pml.ac.uk</v>
      </c>
      <c r="P223" s="40" t="str">
        <v>PML</v>
      </c>
      <c r="Q223" s="40" t="str">
        <v>- info not available</v>
      </c>
      <c r="R223" s="40" t="str">
        <v>- info not available</v>
      </c>
      <c r="S223" s="40" t="str">
        <v>- info not available</v>
      </c>
    </row>
    <row r="224" spans="1:19" ht="28.8" x14ac:dyDescent="0.3">
      <c r="A224" s="37">
        <v>38</v>
      </c>
      <c r="B224" s="37" t="str">
        <v>L4 Pelagic</v>
      </c>
      <c r="C224" s="37" t="str">
        <v xml:space="preserve">Water bottle </v>
      </c>
      <c r="D224" s="37" t="str">
        <v>physical and biogeochemistry - pelagic</v>
      </c>
      <c r="E224" s="41" t="str">
        <v>Alkaline Phosphatase Activity:APA</v>
      </c>
      <c r="F224" s="37" t="str">
        <v>weekly</v>
      </c>
      <c r="G224" s="37">
        <v>2007</v>
      </c>
      <c r="H224" s="46" t="str">
        <v>Jun-Jul 2007 and Jun-Aug 2013</v>
      </c>
      <c r="I224" s="37" t="str">
        <v>0,10,25,50</v>
      </c>
      <c r="J224" s="41" t="str">
        <v>CTD cast</v>
      </c>
      <c r="K224" s="40" t="str">
        <v>Incubation with methylumbelliferyl phosphate. Analysed with Turner fluorometer</v>
      </c>
      <c r="L224" s="40" t="str">
        <v>nmolP/l/h</v>
      </c>
      <c r="M224" s="40" t="str">
        <v xml:space="preserve">4 depths </v>
      </c>
      <c r="N224" s="40" t="str">
        <v>Andy Rees</v>
      </c>
      <c r="O224" s="40" t="str">
        <v>apre@pml.ac.uk</v>
      </c>
      <c r="P224" s="40" t="str">
        <v>PML</v>
      </c>
      <c r="Q224" s="40" t="str">
        <v xml:space="preserve">A.P. Rees, et al. 2009. Alkaline Phosphatase Activity in the western English Channel: Elevations induced by high summertime rainfall. Estuary. Coast. Shelf Sci. 81, 569-574. </v>
      </c>
      <c r="R224" s="40" t="str">
        <v>doi:10.1016/j.ecss.2008.12.005</v>
      </c>
      <c r="S224" s="40" t="str">
        <v>- info not available</v>
      </c>
    </row>
    <row r="225" spans="1:19" ht="43.2" x14ac:dyDescent="0.3">
      <c r="A225" s="37">
        <v>39</v>
      </c>
      <c r="B225" s="37" t="str">
        <v>L4 Pelagic</v>
      </c>
      <c r="C225" s="37" t="str">
        <v xml:space="preserve">Water bottle </v>
      </c>
      <c r="D225" s="37" t="str">
        <v>physical and biogeochemistry - pelagic</v>
      </c>
      <c r="E225" s="41" t="str">
        <v>Organic nutrients: Dissolved Organic Carbon (DOC), Dissolved Organic Nitrogen (DON), Dissolved Organic Phosphorous (DOP)</v>
      </c>
      <c r="F225" s="37" t="str">
        <v>weekly</v>
      </c>
      <c r="G225" s="37">
        <v>2013</v>
      </c>
      <c r="H225" s="46" t="str">
        <v>Ended 2014 Aug</v>
      </c>
      <c r="I225" s="37" t="str">
        <v>0,10,25,50</v>
      </c>
      <c r="J225" s="41" t="str">
        <v>CTD cast</v>
      </c>
      <c r="K225" s="40" t="str">
        <v>Scalar analyser &amp; Shimadzu HTOC</v>
      </c>
      <c r="L225" s="40" t="str">
        <v>µmol /l</v>
      </c>
      <c r="M225" s="40" t="str">
        <v xml:space="preserve">4 depths </v>
      </c>
      <c r="N225" s="40" t="str">
        <v>Andy Rees</v>
      </c>
      <c r="O225" s="40" t="str">
        <v>apre@pml.ac.uk</v>
      </c>
      <c r="P225" s="40" t="str">
        <v>PML</v>
      </c>
      <c r="Q225" s="40" t="str">
        <v>- info not available</v>
      </c>
      <c r="R225" s="40" t="str">
        <v>- info not available</v>
      </c>
      <c r="S225" s="40" t="str">
        <v>- info not available</v>
      </c>
    </row>
    <row r="226" spans="1:19" x14ac:dyDescent="0.3">
      <c r="A226" s="37">
        <v>44</v>
      </c>
      <c r="B226" s="37" t="str">
        <v>L4 Pelagic</v>
      </c>
      <c r="C226" s="37" t="str">
        <v xml:space="preserve">Water bottle </v>
      </c>
      <c r="D226" s="37" t="str">
        <v>physical and biogeochemistry - pelagic</v>
      </c>
      <c r="E226" s="41" t="str">
        <v xml:space="preserve">Depth profile of dissolved oxygen </v>
      </c>
      <c r="F226" s="37" t="str">
        <v>every other month</v>
      </c>
      <c r="G226" s="37">
        <v>2015</v>
      </c>
      <c r="H226" s="46" t="str">
        <v xml:space="preserve"> 13 months</v>
      </c>
      <c r="I226" s="37" t="str">
        <v>50-0</v>
      </c>
      <c r="J226" s="41" t="str">
        <v>CTD cast</v>
      </c>
      <c r="K226" s="40" t="str">
        <v>- info not available</v>
      </c>
      <c r="L226" s="40" t="str">
        <v>%</v>
      </c>
      <c r="M226" s="40" t="str">
        <v>1 cast</v>
      </c>
      <c r="N226" s="40" t="str">
        <v>Ana M Queiros; James Fishwick; Oban Jones</v>
      </c>
      <c r="O226" s="40" t="str">
        <v>anqu@pml.ac.uk; jrfi@pml.ac.uk; obj@pml.ac.uk</v>
      </c>
      <c r="P226" s="40" t="str">
        <v>PML</v>
      </c>
      <c r="Q226" s="40" t="str">
        <v>Queirós et al. 2019 Ecol Monogr</v>
      </c>
      <c r="R226" s="40" t="str">
        <v>doi:10.1002/ecm.1427</v>
      </c>
      <c r="S226" s="40" t="str">
        <v>- info not available</v>
      </c>
    </row>
    <row r="227" spans="1:19" x14ac:dyDescent="0.3">
      <c r="A227" s="37">
        <v>46</v>
      </c>
      <c r="B227" s="37" t="str">
        <v>L4 Pelagic</v>
      </c>
      <c r="C227" s="37" t="str">
        <v xml:space="preserve">Water bottle </v>
      </c>
      <c r="D227" s="37" t="str">
        <v>physical and biogeochemistry - pelagic</v>
      </c>
      <c r="E227" s="41" t="str">
        <v>OVOCs (Methanol, Acetaldehyde, Acetone)</v>
      </c>
      <c r="F227" s="37" t="str">
        <v>periodically</v>
      </c>
      <c r="G227" s="37" t="str">
        <v>- info not available</v>
      </c>
      <c r="H227" s="46" t="str">
        <v>- info not available</v>
      </c>
      <c r="I227" s="37" t="str">
        <v>0,10,25,50</v>
      </c>
      <c r="J227" s="41" t="str">
        <v>CTD cast</v>
      </c>
      <c r="K227" s="40" t="str">
        <v>CARD-fish processing</v>
      </c>
      <c r="L227" s="40" t="str">
        <v>- info not available</v>
      </c>
      <c r="M227" s="40" t="str">
        <v>- info not available</v>
      </c>
      <c r="N227" s="40" t="str">
        <v>Jo Dixon</v>
      </c>
      <c r="O227" s="40" t="str">
        <v>jod@pml.ac.uk</v>
      </c>
      <c r="P227" s="40" t="str">
        <v>PML</v>
      </c>
      <c r="Q227" s="40" t="str">
        <v>- info not available</v>
      </c>
      <c r="R227" s="40" t="str">
        <v>- info not available</v>
      </c>
      <c r="S227" s="40" t="str">
        <v>- info not available</v>
      </c>
    </row>
    <row r="228" spans="1:19" x14ac:dyDescent="0.3">
      <c r="A228" s="37">
        <v>48</v>
      </c>
      <c r="B228" s="37" t="str">
        <v>L4 Pelagic</v>
      </c>
      <c r="C228" s="37" t="str">
        <v xml:space="preserve">Water bottle </v>
      </c>
      <c r="D228" s="37" t="str">
        <v>physical and biogeochemistry - pelagic</v>
      </c>
      <c r="E228" s="41" t="str">
        <v>Nitrous oxide, Methane</v>
      </c>
      <c r="F228" s="37" t="str">
        <v>periodically</v>
      </c>
      <c r="G228" s="37">
        <v>2011</v>
      </c>
      <c r="H228" s="46" t="str">
        <v>ongoing</v>
      </c>
      <c r="I228" s="37">
        <v>0</v>
      </c>
      <c r="J228" s="41" t="str">
        <v>CTD cast</v>
      </c>
      <c r="K228" s="40" t="str">
        <v>FID, ECD - GC</v>
      </c>
      <c r="L228" s="40" t="str">
        <v>- info not available</v>
      </c>
      <c r="M228" s="40" t="str">
        <v>triplicate for each</v>
      </c>
      <c r="N228" s="40" t="str">
        <v>Ian Brown</v>
      </c>
      <c r="O228" s="40" t="str">
        <v>iaian2@pml.ac.uk</v>
      </c>
      <c r="P228" s="40" t="str">
        <v>PML</v>
      </c>
      <c r="Q228" s="40" t="str">
        <v>- info not available</v>
      </c>
      <c r="R228" s="40" t="str">
        <v>- info not available</v>
      </c>
      <c r="S228" s="40" t="str">
        <v>- info not available</v>
      </c>
    </row>
    <row r="300" spans="1:19" x14ac:dyDescent="0.3">
      <c r="A300" s="37" t="s">
        <v>753</v>
      </c>
    </row>
    <row r="301" spans="1:19" x14ac:dyDescent="0.3">
      <c r="A301" s="44" t="s">
        <v>749</v>
      </c>
    </row>
    <row r="302" spans="1:19" x14ac:dyDescent="0.3">
      <c r="A302" s="45" t="s">
        <v>577</v>
      </c>
      <c r="B302" s="24" t="s">
        <v>438</v>
      </c>
      <c r="C302" s="24" t="s">
        <v>11</v>
      </c>
      <c r="D302" s="24" t="s">
        <v>544</v>
      </c>
      <c r="E302" s="43" t="s">
        <v>8</v>
      </c>
      <c r="F302" s="24" t="s">
        <v>575</v>
      </c>
      <c r="G302" s="25" t="s">
        <v>15</v>
      </c>
      <c r="H302" s="48" t="s">
        <v>576</v>
      </c>
      <c r="I302" s="24" t="s">
        <v>13</v>
      </c>
      <c r="J302" s="43" t="s">
        <v>9</v>
      </c>
      <c r="K302" s="26" t="s">
        <v>10</v>
      </c>
      <c r="L302" s="26" t="s">
        <v>12</v>
      </c>
      <c r="M302" s="24" t="s">
        <v>14</v>
      </c>
      <c r="N302" s="26" t="s">
        <v>16</v>
      </c>
      <c r="O302" s="26" t="s">
        <v>17</v>
      </c>
      <c r="P302" s="26" t="s">
        <v>18</v>
      </c>
      <c r="Q302" s="26" t="s">
        <v>19</v>
      </c>
      <c r="R302" s="26" t="s">
        <v>20</v>
      </c>
      <c r="S302" s="29" t="s">
        <v>21</v>
      </c>
    </row>
    <row r="303" spans="1:19" ht="28.8" x14ac:dyDescent="0.3">
      <c r="A303" s="37" cm="1">
        <f t="array" ref="A303:S317">_xlfn._xlws.FILTER(WCO_data[],ISNUMBER(SEARCH('Excel 365 search function'!B7,WCO_data[Sampling protocol])))</f>
        <v>5</v>
      </c>
      <c r="B303" s="37" t="str">
        <v>L4 Pelagic</v>
      </c>
      <c r="C303" s="37" t="str">
        <v xml:space="preserve">Water bottle </v>
      </c>
      <c r="D303" s="37" t="str">
        <v>physical and biogeochemistry - pelagic</v>
      </c>
      <c r="E303" s="41" t="str">
        <v>Pigment taxonomy, HPLC</v>
      </c>
      <c r="F303" s="37" t="str">
        <v>weekly</v>
      </c>
      <c r="G303" s="37">
        <v>1998</v>
      </c>
      <c r="H303" s="46" t="str">
        <v xml:space="preserve"> data available until 2014</v>
      </c>
      <c r="I303" s="37" t="str">
        <v>0,10,25,50</v>
      </c>
      <c r="J303" s="41" t="str">
        <v>CTD cast</v>
      </c>
      <c r="K303" s="40" t="str">
        <v>HPLC analysis</v>
      </c>
      <c r="L303" s="40" t="str">
        <v>ug/L = mg/m3</v>
      </c>
      <c r="M303" s="40" t="str">
        <v>1 cast</v>
      </c>
      <c r="N303" s="40" t="str">
        <v>Ruth Airs</v>
      </c>
      <c r="O303" s="40" t="str">
        <v>ruai@pml.ac.uk</v>
      </c>
      <c r="P303" s="40" t="str">
        <v>PML</v>
      </c>
      <c r="Q303" s="40" t="str">
        <v>Steele et al. 2015 Progr Oceanogr. Doi:10.1016/j.pocean.2015.04.021</v>
      </c>
      <c r="R303" s="40" t="str">
        <v>- info not available</v>
      </c>
      <c r="S303" s="40" t="str">
        <v>- info not available</v>
      </c>
    </row>
    <row r="304" spans="1:19" x14ac:dyDescent="0.3">
      <c r="A304" s="37">
        <v>6</v>
      </c>
      <c r="B304" s="37" t="str">
        <v>L4 Pelagic</v>
      </c>
      <c r="C304" s="37" t="str">
        <v xml:space="preserve">Water bottle </v>
      </c>
      <c r="D304" s="37" t="str">
        <v>Plankton</v>
      </c>
      <c r="E304" s="41" t="str">
        <v xml:space="preserve"> Pico- and nanoplankton abundance</v>
      </c>
      <c r="F304" s="37" t="str">
        <v>weekly</v>
      </c>
      <c r="G304" s="37">
        <v>2007</v>
      </c>
      <c r="H304" s="46" t="str">
        <v>ongoing</v>
      </c>
      <c r="I304" s="37" t="str">
        <v>0,10,25,50</v>
      </c>
      <c r="J304" s="41" t="str">
        <v>CTD cast</v>
      </c>
      <c r="K304" s="40" t="str">
        <v xml:space="preserve"> Flow cytometry</v>
      </c>
      <c r="L304" s="40" t="str">
        <v>Cells ml-1</v>
      </c>
      <c r="M304" s="40" t="str">
        <v>1 cast</v>
      </c>
      <c r="N304" s="40" t="str">
        <v>Glen Tarran</v>
      </c>
      <c r="O304" s="40" t="str">
        <v>gat@pml.ac.uk</v>
      </c>
      <c r="P304" s="40" t="str">
        <v>PML</v>
      </c>
      <c r="Q304" s="40" t="str">
        <v>http://dx.doi.org/10.1016/j.pocean.2015.04.024</v>
      </c>
      <c r="R304" s="40" t="str">
        <v>https://www.bodc.ac.uk/projects/partners/research_centres/pml/data_inventories/</v>
      </c>
      <c r="S304" s="40" t="str">
        <v>- info not available</v>
      </c>
    </row>
    <row r="305" spans="1:19" x14ac:dyDescent="0.3">
      <c r="A305" s="37">
        <v>15</v>
      </c>
      <c r="B305" s="37" t="str">
        <v>L4 Pelagic</v>
      </c>
      <c r="C305" s="37" t="str">
        <v xml:space="preserve">Water bottle </v>
      </c>
      <c r="D305" s="37" t="str">
        <v>Plankton</v>
      </c>
      <c r="E305" s="41" t="str">
        <v>Microplankton and  metazoan  abundance</v>
      </c>
      <c r="F305" s="37" t="str">
        <v>fortnightly</v>
      </c>
      <c r="G305" s="37">
        <v>2012</v>
      </c>
      <c r="H305" s="46" t="str">
        <v>Ended 2018 Oct</v>
      </c>
      <c r="I305" s="37" t="str">
        <v>0,10,25,50</v>
      </c>
      <c r="J305" s="41" t="str">
        <v>CTD cast</v>
      </c>
      <c r="K305" s="40" t="str">
        <v>FlowCam, particle types classified into groups</v>
      </c>
      <c r="L305" s="40" t="str">
        <v>abundance (ind per m-3)</v>
      </c>
      <c r="M305" s="40" t="str">
        <v xml:space="preserve">4 depths </v>
      </c>
      <c r="N305" s="40" t="str">
        <v>Elaine Fileman</v>
      </c>
      <c r="O305" s="40" t="str">
        <v>ESE@pml.ac.uk</v>
      </c>
      <c r="P305" s="40" t="str">
        <v>PML</v>
      </c>
      <c r="Q305" s="40" t="str">
        <v>- info not available</v>
      </c>
      <c r="R305" s="40" t="str">
        <v>- info not available</v>
      </c>
      <c r="S305" s="40" t="str">
        <v>- info not available</v>
      </c>
    </row>
    <row r="306" spans="1:19" x14ac:dyDescent="0.3">
      <c r="A306" s="37">
        <v>27</v>
      </c>
      <c r="B306" s="37" t="str">
        <v>L4 Pelagic</v>
      </c>
      <c r="C306" s="37" t="str">
        <v xml:space="preserve">Water bottle </v>
      </c>
      <c r="D306" s="37" t="str">
        <v>physical and biogeochemistry - pelagic</v>
      </c>
      <c r="E306" s="41" t="str">
        <v>Absorption coefficient of phytoplankton and detrital material</v>
      </c>
      <c r="F306" s="37" t="str">
        <v>weekly</v>
      </c>
      <c r="G306" s="37">
        <v>2002</v>
      </c>
      <c r="H306" s="46" t="str">
        <v>ongoing</v>
      </c>
      <c r="I306" s="37" t="str">
        <v>0,10,25,50</v>
      </c>
      <c r="J306" s="41" t="str">
        <v>CTD cast</v>
      </c>
      <c r="K306" s="40" t="str">
        <v>Spectrophotometric+integrating sphere</v>
      </c>
      <c r="L306" s="40" t="str">
        <v>m-1</v>
      </c>
      <c r="M306" s="40" t="str">
        <v>1 cast</v>
      </c>
      <c r="N306" s="40" t="str">
        <v>Gavin Tilstone</v>
      </c>
      <c r="O306" s="40" t="str">
        <v>GHTI@pml.ac.uk</v>
      </c>
      <c r="P306" s="40" t="str">
        <v>PML</v>
      </c>
      <c r="Q306" s="40" t="str">
        <v>Tilstone et al. RSE, 2012</v>
      </c>
      <c r="R306" s="40" t="str">
        <v xml:space="preserve">doi:10.1016/j.rse.2011.11.019 </v>
      </c>
      <c r="S306" s="40" t="str">
        <v>- info not available</v>
      </c>
    </row>
    <row r="307" spans="1:19" x14ac:dyDescent="0.3">
      <c r="A307" s="37">
        <v>34</v>
      </c>
      <c r="B307" s="37" t="str">
        <v>L4 Pelagic</v>
      </c>
      <c r="C307" s="37" t="str">
        <v xml:space="preserve">Water bottle </v>
      </c>
      <c r="D307" s="37" t="str">
        <v>physical and biogeochemistry - pelagic</v>
      </c>
      <c r="E307" s="41" t="str">
        <v>Suspended Particulate material, SPM</v>
      </c>
      <c r="F307" s="37" t="str">
        <v>weekly</v>
      </c>
      <c r="G307" s="37" t="str">
        <v>- info not available</v>
      </c>
      <c r="H307" s="46" t="str">
        <v>ongoing</v>
      </c>
      <c r="I307" s="37">
        <v>0</v>
      </c>
      <c r="J307" s="41" t="str">
        <v>CTD cast</v>
      </c>
      <c r="K307" s="40" t="str">
        <v>Gravimetric analysis. Fixed volume of water filtered through a pre-weighed 47mm Whatman GF/C filter, washed with de-ionised water and dried at 80oC to constant weight.</v>
      </c>
      <c r="L307" s="40" t="str">
        <v>parts per million</v>
      </c>
      <c r="M307" s="40" t="str">
        <v>- info not available</v>
      </c>
      <c r="N307" s="40" t="str">
        <v>Carolyn Harris</v>
      </c>
      <c r="O307" s="40" t="str">
        <v>caha@pml.ac.uk</v>
      </c>
      <c r="P307" s="40" t="str">
        <v>PML</v>
      </c>
      <c r="Q307" s="40" t="str">
        <v>- info not available</v>
      </c>
      <c r="R307" s="40" t="str">
        <v>- info not available</v>
      </c>
      <c r="S307" s="40" t="str">
        <v>- info not available</v>
      </c>
    </row>
    <row r="308" spans="1:19" x14ac:dyDescent="0.3">
      <c r="A308" s="37">
        <v>35</v>
      </c>
      <c r="B308" s="37" t="str">
        <v>L4 Pelagic</v>
      </c>
      <c r="C308" s="37" t="str">
        <v xml:space="preserve">Water bottle </v>
      </c>
      <c r="D308" s="37" t="str">
        <v>physical and biogeochemistry - pelagic</v>
      </c>
      <c r="E308" s="41" t="str">
        <v>DOC</v>
      </c>
      <c r="F308" s="37" t="str">
        <v>weekly</v>
      </c>
      <c r="G308" s="37" t="str">
        <v>- info not available</v>
      </c>
      <c r="H308" s="46" t="str">
        <v>ongoing</v>
      </c>
      <c r="I308" s="37">
        <v>0</v>
      </c>
      <c r="J308" s="41" t="str">
        <v>CTD cast</v>
      </c>
      <c r="K308" s="40" t="str">
        <v>- info not available</v>
      </c>
      <c r="L308" s="40" t="str">
        <v>- info not available</v>
      </c>
      <c r="M308" s="40" t="str">
        <v>1 cast</v>
      </c>
      <c r="N308" s="40" t="str">
        <v>Andy Rees</v>
      </c>
      <c r="O308" s="40" t="str">
        <v>apre@pml.ac.uk</v>
      </c>
      <c r="P308" s="40" t="str">
        <v>PML</v>
      </c>
      <c r="Q308" s="40" t="str">
        <v>- info not available</v>
      </c>
      <c r="R308" s="40" t="str">
        <v>- info not available</v>
      </c>
      <c r="S308" s="40" t="str">
        <v>- info not available</v>
      </c>
    </row>
    <row r="309" spans="1:19" ht="28.8" x14ac:dyDescent="0.3">
      <c r="A309" s="37">
        <v>38</v>
      </c>
      <c r="B309" s="37" t="str">
        <v>L4 Pelagic</v>
      </c>
      <c r="C309" s="37" t="str">
        <v xml:space="preserve">Water bottle </v>
      </c>
      <c r="D309" s="37" t="str">
        <v>physical and biogeochemistry - pelagic</v>
      </c>
      <c r="E309" s="41" t="str">
        <v>Alkaline Phosphatase Activity:APA</v>
      </c>
      <c r="F309" s="37" t="str">
        <v>weekly</v>
      </c>
      <c r="G309" s="37">
        <v>2007</v>
      </c>
      <c r="H309" s="46" t="str">
        <v>Jun-Jul 2007 and Jun-Aug 2013</v>
      </c>
      <c r="I309" s="37" t="str">
        <v>0,10,25,50</v>
      </c>
      <c r="J309" s="41" t="str">
        <v>CTD cast</v>
      </c>
      <c r="K309" s="40" t="str">
        <v>Incubation with methylumbelliferyl phosphate. Analysed with Turner fluorometer</v>
      </c>
      <c r="L309" s="40" t="str">
        <v>nmolP/l/h</v>
      </c>
      <c r="M309" s="40" t="str">
        <v xml:space="preserve">4 depths </v>
      </c>
      <c r="N309" s="40" t="str">
        <v>Andy Rees</v>
      </c>
      <c r="O309" s="40" t="str">
        <v>apre@pml.ac.uk</v>
      </c>
      <c r="P309" s="40" t="str">
        <v>PML</v>
      </c>
      <c r="Q309" s="40" t="str">
        <v xml:space="preserve">A.P. Rees, et al. 2009. Alkaline Phosphatase Activity in the western English Channel: Elevations induced by high summertime rainfall. Estuary. Coast. Shelf Sci. 81, 569-574. </v>
      </c>
      <c r="R309" s="40" t="str">
        <v>doi:10.1016/j.ecss.2008.12.005</v>
      </c>
      <c r="S309" s="40" t="str">
        <v>- info not available</v>
      </c>
    </row>
    <row r="310" spans="1:19" ht="43.2" x14ac:dyDescent="0.3">
      <c r="A310" s="37">
        <v>39</v>
      </c>
      <c r="B310" s="37" t="str">
        <v>L4 Pelagic</v>
      </c>
      <c r="C310" s="37" t="str">
        <v xml:space="preserve">Water bottle </v>
      </c>
      <c r="D310" s="37" t="str">
        <v>physical and biogeochemistry - pelagic</v>
      </c>
      <c r="E310" s="41" t="str">
        <v>Organic nutrients: Dissolved Organic Carbon (DOC), Dissolved Organic Nitrogen (DON), Dissolved Organic Phosphorous (DOP)</v>
      </c>
      <c r="F310" s="37" t="str">
        <v>weekly</v>
      </c>
      <c r="G310" s="37">
        <v>2013</v>
      </c>
      <c r="H310" s="46" t="str">
        <v>Ended 2014 Aug</v>
      </c>
      <c r="I310" s="37" t="str">
        <v>0,10,25,50</v>
      </c>
      <c r="J310" s="41" t="str">
        <v>CTD cast</v>
      </c>
      <c r="K310" s="40" t="str">
        <v>Scalar analyser &amp; Shimadzu HTOC</v>
      </c>
      <c r="L310" s="40" t="str">
        <v>µmol /l</v>
      </c>
      <c r="M310" s="40" t="str">
        <v xml:space="preserve">4 depths </v>
      </c>
      <c r="N310" s="40" t="str">
        <v>Andy Rees</v>
      </c>
      <c r="O310" s="40" t="str">
        <v>apre@pml.ac.uk</v>
      </c>
      <c r="P310" s="40" t="str">
        <v>PML</v>
      </c>
      <c r="Q310" s="40" t="str">
        <v>- info not available</v>
      </c>
      <c r="R310" s="40" t="str">
        <v>- info not available</v>
      </c>
      <c r="S310" s="40" t="str">
        <v>- info not available</v>
      </c>
    </row>
    <row r="311" spans="1:19" ht="28.8" x14ac:dyDescent="0.3">
      <c r="A311" s="37">
        <v>43</v>
      </c>
      <c r="B311" s="37" t="str">
        <v>L4 Pelagic</v>
      </c>
      <c r="C311" s="37" t="str">
        <v xml:space="preserve">Water bottle </v>
      </c>
      <c r="D311" s="37" t="str">
        <v>physical and biogeochemistry - pelagic</v>
      </c>
      <c r="E311" s="41" t="str">
        <v>Depth, conductivity, pressure, temperature, salinity, sound velocity, density</v>
      </c>
      <c r="F311" s="37" t="str">
        <v xml:space="preserve">monthly </v>
      </c>
      <c r="G311" s="37">
        <v>2018</v>
      </c>
      <c r="H311" s="46" t="str">
        <v xml:space="preserve"> ongoing with gaps</v>
      </c>
      <c r="I311" s="37" t="str">
        <v>50-0</v>
      </c>
      <c r="J311" s="41" t="str">
        <v>CTD cast - Valeport MIDAS 606 CTD, sampling rate 8Hz s⁻¹</v>
      </c>
      <c r="K311" s="40" t="str">
        <v xml:space="preserve"> Valeport DataLogX2 software (version1.0.4.1270). Manufacturer calibrations are applied to the direct measurements and parameters are derived using the in-built functions in the software Datalog X2. Processed data casts are cut to begin at 2m water depth and further processed into 1m depth bins. </v>
      </c>
      <c r="L311" s="40" t="str">
        <v>m, ms/cm, dbar, deg. C, psu, m/sec, kg m^3</v>
      </c>
      <c r="M311" s="40" t="str">
        <v>1 cast</v>
      </c>
      <c r="N311" s="40" t="str">
        <v>Alison Small</v>
      </c>
      <c r="O311" s="40" t="str">
        <v>alisma@mba.ac.uk</v>
      </c>
      <c r="P311" s="40" t="str">
        <v>MBA</v>
      </c>
      <c r="Q311" s="40" t="str">
        <v>- info not available</v>
      </c>
      <c r="R311" s="40" t="str">
        <v xml:space="preserve">
doi:10/fqqz</v>
      </c>
      <c r="S311" s="40" t="str">
        <v>- info not available</v>
      </c>
    </row>
    <row r="312" spans="1:19" x14ac:dyDescent="0.3">
      <c r="A312" s="37">
        <v>44</v>
      </c>
      <c r="B312" s="37" t="str">
        <v>L4 Pelagic</v>
      </c>
      <c r="C312" s="37" t="str">
        <v xml:space="preserve">Water bottle </v>
      </c>
      <c r="D312" s="37" t="str">
        <v>physical and biogeochemistry - pelagic</v>
      </c>
      <c r="E312" s="41" t="str">
        <v xml:space="preserve">Depth profile of dissolved oxygen </v>
      </c>
      <c r="F312" s="37" t="str">
        <v>every other month</v>
      </c>
      <c r="G312" s="37">
        <v>2015</v>
      </c>
      <c r="H312" s="46" t="str">
        <v xml:space="preserve"> 13 months</v>
      </c>
      <c r="I312" s="37" t="str">
        <v>50-0</v>
      </c>
      <c r="J312" s="41" t="str">
        <v>CTD cast</v>
      </c>
      <c r="K312" s="40" t="str">
        <v>- info not available</v>
      </c>
      <c r="L312" s="40" t="str">
        <v>%</v>
      </c>
      <c r="M312" s="40" t="str">
        <v>1 cast</v>
      </c>
      <c r="N312" s="40" t="str">
        <v>Ana M Queiros; James Fishwick; Oban Jones</v>
      </c>
      <c r="O312" s="40" t="str">
        <v>anqu@pml.ac.uk; jrfi@pml.ac.uk; obj@pml.ac.uk</v>
      </c>
      <c r="P312" s="40" t="str">
        <v>PML</v>
      </c>
      <c r="Q312" s="40" t="str">
        <v>Queirós et al. 2019 Ecol Monogr</v>
      </c>
      <c r="R312" s="40" t="str">
        <v>doi:10.1002/ecm.1427</v>
      </c>
      <c r="S312" s="40" t="str">
        <v>- info not available</v>
      </c>
    </row>
    <row r="313" spans="1:19" x14ac:dyDescent="0.3">
      <c r="A313" s="37">
        <v>45</v>
      </c>
      <c r="B313" s="37" t="str">
        <v>L4 Pelagic</v>
      </c>
      <c r="C313" s="37" t="str">
        <v xml:space="preserve">Water bottle </v>
      </c>
      <c r="D313" s="37" t="str">
        <v>physical and biogeochemistry - pelagic</v>
      </c>
      <c r="E313" s="41" t="str">
        <v>Choline and glycine betaine uptake experiments, rates</v>
      </c>
      <c r="F313" s="37" t="str">
        <v>4 per year</v>
      </c>
      <c r="G313" s="37">
        <v>2015</v>
      </c>
      <c r="H313" s="46" t="str">
        <v>Ended 2017 April</v>
      </c>
      <c r="I313" s="37" t="str">
        <v>surface</v>
      </c>
      <c r="J313" s="41" t="str">
        <v>CTD cast - surface</v>
      </c>
      <c r="K313" s="40" t="str">
        <v>Measured uptake, assimilation and dissimilation using 14C tracers.</v>
      </c>
      <c r="L313" s="40" t="str">
        <v>- info not available</v>
      </c>
      <c r="M313" s="40">
        <v>42</v>
      </c>
      <c r="N313" s="40" t="str">
        <v>Ruth Airs, Rachael Beale</v>
      </c>
      <c r="O313" s="40" t="str">
        <v>ruai@pml.ac.uk; rbea@pml.ac.uk</v>
      </c>
      <c r="P313" s="40" t="str">
        <v>PML</v>
      </c>
      <c r="Q313" s="40" t="str">
        <v>- info not available</v>
      </c>
      <c r="R313" s="40" t="str">
        <v>- info not available</v>
      </c>
      <c r="S313" s="40" t="str">
        <v>- info not available</v>
      </c>
    </row>
    <row r="314" spans="1:19" x14ac:dyDescent="0.3">
      <c r="A314" s="37">
        <v>46</v>
      </c>
      <c r="B314" s="37" t="str">
        <v>L4 Pelagic</v>
      </c>
      <c r="C314" s="37" t="str">
        <v xml:space="preserve">Water bottle </v>
      </c>
      <c r="D314" s="37" t="str">
        <v>physical and biogeochemistry - pelagic</v>
      </c>
      <c r="E314" s="41" t="str">
        <v>OVOCs (Methanol, Acetaldehyde, Acetone)</v>
      </c>
      <c r="F314" s="37" t="str">
        <v>periodically</v>
      </c>
      <c r="G314" s="37" t="str">
        <v>- info not available</v>
      </c>
      <c r="H314" s="46" t="str">
        <v>- info not available</v>
      </c>
      <c r="I314" s="37" t="str">
        <v>0,10,25,50</v>
      </c>
      <c r="J314" s="41" t="str">
        <v>CTD cast</v>
      </c>
      <c r="K314" s="40" t="str">
        <v>CARD-fish processing</v>
      </c>
      <c r="L314" s="40" t="str">
        <v>- info not available</v>
      </c>
      <c r="M314" s="40" t="str">
        <v>- info not available</v>
      </c>
      <c r="N314" s="40" t="str">
        <v>Jo Dixon</v>
      </c>
      <c r="O314" s="40" t="str">
        <v>jod@pml.ac.uk</v>
      </c>
      <c r="P314" s="40" t="str">
        <v>PML</v>
      </c>
      <c r="Q314" s="40" t="str">
        <v>- info not available</v>
      </c>
      <c r="R314" s="40" t="str">
        <v>- info not available</v>
      </c>
      <c r="S314" s="40" t="str">
        <v>- info not available</v>
      </c>
    </row>
    <row r="315" spans="1:19" x14ac:dyDescent="0.3">
      <c r="A315" s="37">
        <v>48</v>
      </c>
      <c r="B315" s="37" t="str">
        <v>L4 Pelagic</v>
      </c>
      <c r="C315" s="37" t="str">
        <v xml:space="preserve">Water bottle </v>
      </c>
      <c r="D315" s="37" t="str">
        <v>physical and biogeochemistry - pelagic</v>
      </c>
      <c r="E315" s="41" t="str">
        <v>Nitrous oxide, Methane</v>
      </c>
      <c r="F315" s="37" t="str">
        <v>periodically</v>
      </c>
      <c r="G315" s="37">
        <v>2011</v>
      </c>
      <c r="H315" s="46" t="str">
        <v>ongoing</v>
      </c>
      <c r="I315" s="37">
        <v>0</v>
      </c>
      <c r="J315" s="41" t="str">
        <v>CTD cast</v>
      </c>
      <c r="K315" s="40" t="str">
        <v>FID, ECD - GC</v>
      </c>
      <c r="L315" s="40" t="str">
        <v>- info not available</v>
      </c>
      <c r="M315" s="40" t="str">
        <v>triplicate for each</v>
      </c>
      <c r="N315" s="40" t="str">
        <v>Ian Brown</v>
      </c>
      <c r="O315" s="40" t="str">
        <v>iaian2@pml.ac.uk</v>
      </c>
      <c r="P315" s="40" t="str">
        <v>PML</v>
      </c>
      <c r="Q315" s="40" t="str">
        <v>- info not available</v>
      </c>
      <c r="R315" s="40" t="str">
        <v>- info not available</v>
      </c>
      <c r="S315" s="40" t="str">
        <v>- info not available</v>
      </c>
    </row>
    <row r="316" spans="1:19" ht="28.8" x14ac:dyDescent="0.3">
      <c r="A316" s="37">
        <v>134</v>
      </c>
      <c r="B316" s="37" t="str">
        <v>E1 Pelagic</v>
      </c>
      <c r="C316" s="37" t="str">
        <v xml:space="preserve">Water bottle </v>
      </c>
      <c r="D316" s="37" t="str">
        <v>physical and biogeochemistry - pelagic</v>
      </c>
      <c r="E316" s="41" t="str">
        <v>Depth, conductivity, pressure, temperature, salinity, sound velocity, density</v>
      </c>
      <c r="F316" s="37" t="str">
        <v>monthly</v>
      </c>
      <c r="G316" s="37">
        <v>2018</v>
      </c>
      <c r="H316" s="46" t="str">
        <v>ongoing with gaps</v>
      </c>
      <c r="I316" s="37" t="str">
        <v>0-70</v>
      </c>
      <c r="J316" s="41" t="str">
        <v>CTD cast - Valeport MIDAS 606 CTD, sampling rate 8Hz s⁻¹</v>
      </c>
      <c r="K316" s="40" t="str">
        <v xml:space="preserve"> Valeport DataLogX2 software (version1.0.4.1270). Manufacturer calibrations are applied to the direct measurements and parameters are derived using the in-built functions in the software Datalog X2. Processed data casts are cut to begin at 2m water depth and further processed into 1m depth bins. </v>
      </c>
      <c r="L316" s="40" t="str">
        <v>m, ms/cm, dbar, deg. C, psu, m/sec, kg m^3</v>
      </c>
      <c r="M316" s="40" t="str">
        <v>1 cast</v>
      </c>
      <c r="N316" s="40" t="str">
        <v>Alison Small</v>
      </c>
      <c r="O316" s="40" t="str">
        <v>alisma@mba.ac.uk</v>
      </c>
      <c r="P316" s="40" t="str">
        <v>MBA</v>
      </c>
      <c r="Q316" s="40" t="str">
        <v>- info not available</v>
      </c>
      <c r="R316" s="40" t="str">
        <v xml:space="preserve">
doi:10/fqqz</v>
      </c>
      <c r="S316" s="40" t="str">
        <v>- info not available</v>
      </c>
    </row>
    <row r="317" spans="1:19" ht="28.8" x14ac:dyDescent="0.3">
      <c r="A317" s="37">
        <v>153</v>
      </c>
      <c r="B317" s="37" t="str">
        <v>L5 Pelagic</v>
      </c>
      <c r="C317" s="37" t="str">
        <v xml:space="preserve">Water bottle </v>
      </c>
      <c r="D317" s="37" t="str">
        <v>physical and biogeochemistry - pelagic</v>
      </c>
      <c r="E317" s="41" t="str">
        <v>Depth, conductivity, pressure, temperature, salinity, sound velocity, density</v>
      </c>
      <c r="F317" s="37" t="str">
        <v>monthly</v>
      </c>
      <c r="G317" s="37">
        <v>2018</v>
      </c>
      <c r="H317" s="46" t="str">
        <v>ongoing with gaps</v>
      </c>
      <c r="I317" s="37" t="str">
        <v>0-55</v>
      </c>
      <c r="J317" s="41" t="str">
        <v>CTD cast - Valeport MIDAS 606 CTD, sampling rate 8Hz s⁻¹</v>
      </c>
      <c r="K317" s="40" t="str">
        <v xml:space="preserve"> Valeport DataLogX2 software (version1.0.4.1270). Manufacturer calibrations are applied to the direct measurements and parameters are derived using the in-built functions in the software Datalog X2. Processed data casts are cut to begin at 2m water depth and further processed into 1m depth bins. </v>
      </c>
      <c r="L317" s="40" t="str">
        <v>m, ms/cm, dbar, deg. C, psu, m/sec, kg m^3</v>
      </c>
      <c r="M317" s="40" t="str">
        <v>1 cast</v>
      </c>
      <c r="N317" s="40" t="str">
        <v>Alison Small</v>
      </c>
      <c r="O317" s="40" t="str">
        <v>alisma@mba.ac.uk</v>
      </c>
      <c r="P317" s="40" t="str">
        <v>MBA</v>
      </c>
      <c r="Q317" s="40" t="str">
        <v>- info not available</v>
      </c>
      <c r="R317" s="40" t="str">
        <v xml:space="preserve">
doi:10/fqqz</v>
      </c>
      <c r="S317" s="40" t="str">
        <v>50° 11.000' N 004°17.768' W</v>
      </c>
    </row>
    <row r="414" spans="1:19" x14ac:dyDescent="0.3">
      <c r="A414" s="37" t="s">
        <v>754</v>
      </c>
    </row>
    <row r="415" spans="1:19" x14ac:dyDescent="0.3">
      <c r="A415" s="44" t="s">
        <v>749</v>
      </c>
    </row>
    <row r="416" spans="1:19" x14ac:dyDescent="0.3">
      <c r="A416" s="45" t="s">
        <v>577</v>
      </c>
      <c r="B416" s="24" t="s">
        <v>438</v>
      </c>
      <c r="C416" s="24" t="s">
        <v>11</v>
      </c>
      <c r="D416" s="24" t="s">
        <v>544</v>
      </c>
      <c r="E416" s="43" t="s">
        <v>8</v>
      </c>
      <c r="F416" s="24" t="s">
        <v>575</v>
      </c>
      <c r="G416" s="25" t="s">
        <v>15</v>
      </c>
      <c r="H416" s="48" t="s">
        <v>576</v>
      </c>
      <c r="I416" s="24" t="s">
        <v>13</v>
      </c>
      <c r="J416" s="43" t="s">
        <v>9</v>
      </c>
      <c r="K416" s="26" t="s">
        <v>10</v>
      </c>
      <c r="L416" s="26" t="s">
        <v>12</v>
      </c>
      <c r="M416" s="24" t="s">
        <v>14</v>
      </c>
      <c r="N416" s="26" t="s">
        <v>16</v>
      </c>
      <c r="O416" s="26" t="s">
        <v>17</v>
      </c>
      <c r="P416" s="26" t="s">
        <v>18</v>
      </c>
      <c r="Q416" s="26" t="s">
        <v>19</v>
      </c>
      <c r="R416" s="26" t="s">
        <v>20</v>
      </c>
      <c r="S416" s="29" t="s">
        <v>21</v>
      </c>
    </row>
    <row r="417" spans="1:1" x14ac:dyDescent="0.3">
      <c r="A417" s="37" t="str" cm="1">
        <f t="array" ref="A417">_xlfn._xlws.FILTER(WCO_data[],WCO_data[Analysis protocol]='Excel 365 search function'!B11,("not found"))</f>
        <v>not found</v>
      </c>
    </row>
    <row r="491" spans="1:19" x14ac:dyDescent="0.3">
      <c r="A491" s="37" t="s">
        <v>755</v>
      </c>
    </row>
    <row r="492" spans="1:19" x14ac:dyDescent="0.3">
      <c r="A492" s="44" t="s">
        <v>749</v>
      </c>
    </row>
    <row r="493" spans="1:19" x14ac:dyDescent="0.3">
      <c r="A493" s="45" t="s">
        <v>577</v>
      </c>
      <c r="B493" s="24" t="s">
        <v>438</v>
      </c>
      <c r="C493" s="24" t="s">
        <v>11</v>
      </c>
      <c r="D493" s="24" t="s">
        <v>544</v>
      </c>
      <c r="E493" s="43" t="s">
        <v>8</v>
      </c>
      <c r="F493" s="24" t="s">
        <v>575</v>
      </c>
      <c r="G493" s="25" t="s">
        <v>15</v>
      </c>
      <c r="H493" s="48" t="s">
        <v>576</v>
      </c>
      <c r="I493" s="24" t="s">
        <v>13</v>
      </c>
      <c r="J493" s="43" t="s">
        <v>9</v>
      </c>
      <c r="K493" s="26" t="s">
        <v>10</v>
      </c>
      <c r="L493" s="26" t="s">
        <v>12</v>
      </c>
      <c r="M493" s="24" t="s">
        <v>14</v>
      </c>
      <c r="N493" s="26" t="s">
        <v>16</v>
      </c>
      <c r="O493" s="26" t="s">
        <v>17</v>
      </c>
      <c r="P493" s="26" t="s">
        <v>18</v>
      </c>
      <c r="Q493" s="26" t="s">
        <v>19</v>
      </c>
      <c r="R493" s="26" t="s">
        <v>20</v>
      </c>
      <c r="S493" s="29" t="s">
        <v>21</v>
      </c>
    </row>
    <row r="494" spans="1:19" ht="28.8" x14ac:dyDescent="0.3">
      <c r="A494" s="37" cm="1">
        <f t="array" ref="A494:S504">_xlfn._xlws.FILTER(WCO_data[],ISNUMBER(SEARCH('Excel 365 search function'!B11,WCO_data[Analysis protocol])))</f>
        <v>1</v>
      </c>
      <c r="B494" s="37" t="str">
        <v>L4 Pelagic</v>
      </c>
      <c r="C494" s="37" t="str">
        <v>Net samples</v>
      </c>
      <c r="D494" s="37" t="str">
        <v>Plankton</v>
      </c>
      <c r="E494" s="41" t="str">
        <v>Zooplankton WP2  sampling for  abundance and biomass</v>
      </c>
      <c r="F494" s="37" t="str">
        <v>weekly</v>
      </c>
      <c r="G494" s="37">
        <v>1988</v>
      </c>
      <c r="H494" s="46" t="str">
        <v>ongoing</v>
      </c>
      <c r="I494" s="37" t="str">
        <v>50-0</v>
      </c>
      <c r="J494" s="41" t="str">
        <v>50m to surface vertical haul, 200 micron WP2  net, 4 min vertical tow, two replicate nets (sequential until autumn 2012 then simultaneous 2m apart on a boom)</v>
      </c>
      <c r="K494" s="40" t="str">
        <v>microscope analysis of species composition (Atkinson et al. 2015)</v>
      </c>
      <c r="L494" s="40" t="str">
        <v>abundance: no. individuals of each taxa per m-3, biomass: µgC m-3 estimated from length-mass regression</v>
      </c>
      <c r="M494" s="40" t="str">
        <v xml:space="preserve">2 tows </v>
      </c>
      <c r="N494" s="40" t="str">
        <v>Andrea McEvoy</v>
      </c>
      <c r="O494" s="40" t="str">
        <v>ajmc@pml.ac.uk</v>
      </c>
      <c r="P494" s="40" t="str">
        <v>PML</v>
      </c>
      <c r="Q494" s="40" t="str">
        <v>Atkinson et al. (2015) Progr Oceanogr doi: 10.1016/j.pocean.2015.04.023</v>
      </c>
      <c r="R494" s="40" t="str">
        <v>Data stored at Biological Oceanographic Data Centre BODC https://www.bodc.ac.uk/</v>
      </c>
      <c r="S494" s="40" t="str">
        <v>- info not available</v>
      </c>
    </row>
    <row r="495" spans="1:19" ht="28.8" x14ac:dyDescent="0.3">
      <c r="A495" s="37">
        <v>3</v>
      </c>
      <c r="B495" s="37" t="str">
        <v>L4 Pelagic</v>
      </c>
      <c r="C495" s="37" t="str">
        <v xml:space="preserve">Water bottle </v>
      </c>
      <c r="D495" s="37" t="str">
        <v>Plankton</v>
      </c>
      <c r="E495" s="41" t="str">
        <v>Phytoplankton taxonomic cell counts for abundance, estimated biovolume and biomass</v>
      </c>
      <c r="F495" s="37" t="str">
        <v>weekly</v>
      </c>
      <c r="G495" s="37">
        <v>1992</v>
      </c>
      <c r="H495" s="46" t="str">
        <v>ongoing</v>
      </c>
      <c r="I495" s="37">
        <v>10</v>
      </c>
      <c r="J495" s="41" t="str">
        <v>lugols and formalin preserved samples</v>
      </c>
      <c r="K495" s="40" t="str">
        <v>Uttermohl settling technique and microscope analysis</v>
      </c>
      <c r="L495" s="40" t="str">
        <v>cells ml-1, µgC L-1</v>
      </c>
      <c r="M495" s="40" t="str">
        <v>1 paired sample (Lugol's &amp; neutral formaldehyde)</v>
      </c>
      <c r="N495" s="40" t="str">
        <v>Claire Widdicombe</v>
      </c>
      <c r="O495" s="40" t="str">
        <v>CLST@pml.ac.uk</v>
      </c>
      <c r="P495" s="40" t="str">
        <v>PML</v>
      </c>
      <c r="Q495" s="40" t="str">
        <v>https://doi.org/10.1093/plankt/fbp127</v>
      </c>
      <c r="R495" s="40" t="str">
        <v>- info not available</v>
      </c>
      <c r="S495" s="40" t="str">
        <v>- info not available</v>
      </c>
    </row>
    <row r="496" spans="1:19" ht="28.8" x14ac:dyDescent="0.3">
      <c r="A496" s="37">
        <v>13</v>
      </c>
      <c r="B496" s="37" t="str">
        <v>L4 Pelagic</v>
      </c>
      <c r="C496" s="37" t="str">
        <v>Net samples</v>
      </c>
      <c r="D496" s="37" t="str">
        <v>Plankton</v>
      </c>
      <c r="E496" s="41" t="str">
        <v>Zooplankton mortality study, % of Calanus spp  in each developmental stage that were dead on capture</v>
      </c>
      <c r="F496" s="37" t="str">
        <v xml:space="preserve">weekly </v>
      </c>
      <c r="G496" s="37">
        <v>2013</v>
      </c>
      <c r="H496" s="46" t="str">
        <v>Ended 2014 March</v>
      </c>
      <c r="I496" s="37" t="str">
        <v>Water column</v>
      </c>
      <c r="J496" s="41" t="str">
        <v>slow 4-5 minute vertical tow with 63 um mesh net 50 m to surface</v>
      </c>
      <c r="K496" s="40" t="str">
        <v>Live vital staining with neutral red, microscope identification of zooplankton</v>
      </c>
      <c r="L496" s="40" t="str">
        <v>abundance (ind per m-3)</v>
      </c>
      <c r="M496" s="40" t="str">
        <v xml:space="preserve">2 tows </v>
      </c>
      <c r="N496" s="40" t="str">
        <v xml:space="preserve">Angus Atkinson Jackie Maud  </v>
      </c>
      <c r="O496" s="40" t="str">
        <v>aat@pml.ac.uk jama@pml.ac.uk</v>
      </c>
      <c r="P496" s="40" t="str">
        <v>PML</v>
      </c>
      <c r="Q496" s="40" t="str">
        <v>Maud et al. 2018 (Limnol Oceanogr) further data in Maud's PhD Thesis</v>
      </c>
      <c r="R496" s="40" t="str">
        <v>doi: 10.1002/lno.10805</v>
      </c>
      <c r="S496" s="40" t="str">
        <v>- info not available</v>
      </c>
    </row>
    <row r="497" spans="1:19" x14ac:dyDescent="0.3">
      <c r="A497" s="37">
        <v>14</v>
      </c>
      <c r="B497" s="37" t="str">
        <v>L4 Pelagic</v>
      </c>
      <c r="C497" s="37" t="str">
        <v xml:space="preserve">Water bottle </v>
      </c>
      <c r="D497" s="37" t="str">
        <v>Plankton</v>
      </c>
      <c r="E497" s="41" t="str">
        <v>Intensive vertical plankton study</v>
      </c>
      <c r="F497" s="37" t="str">
        <v xml:space="preserve">weekly </v>
      </c>
      <c r="G497" s="37">
        <v>2017</v>
      </c>
      <c r="H497" s="46" t="str">
        <v>Ended 2018 Oct</v>
      </c>
      <c r="I497" s="37" t="str">
        <v>0,10,25,50</v>
      </c>
      <c r="J497" s="41" t="str">
        <v>10L samples for Oithona and flow am analysis</v>
      </c>
      <c r="K497" s="40" t="str">
        <v xml:space="preserve"> light microscope and FlowCam analysis of Oithona and microplankton</v>
      </c>
      <c r="L497" s="40" t="str">
        <v>abundance (ind per m-3)</v>
      </c>
      <c r="M497" s="40" t="str">
        <v>1 cast</v>
      </c>
      <c r="N497" s="40" t="str">
        <v>Angus Atkinson</v>
      </c>
      <c r="O497" s="40" t="str">
        <v>aat@pml.ac.uk</v>
      </c>
      <c r="P497" s="40" t="str">
        <v>PML</v>
      </c>
      <c r="Q497" s="40" t="str">
        <v>Cornwell et al. 2020</v>
      </c>
      <c r="R497" s="40" t="str">
        <v>doi:10.3389/fmars.2020.00029</v>
      </c>
      <c r="S497" s="40" t="str">
        <v>- info not available</v>
      </c>
    </row>
    <row r="498" spans="1:19" ht="28.8" x14ac:dyDescent="0.3">
      <c r="A498" s="37">
        <v>22</v>
      </c>
      <c r="B498" s="37" t="str">
        <v>L4 Pelagic</v>
      </c>
      <c r="C498" s="37" t="str">
        <v>Net samples</v>
      </c>
      <c r="D498" s="37" t="str">
        <v>Plankton</v>
      </c>
      <c r="E498" s="41" t="str">
        <v>Zooplankton biomass, normalised biomass size spectrum and trait time series</v>
      </c>
      <c r="F498" s="37" t="str">
        <v>periodically</v>
      </c>
      <c r="G498" s="37">
        <v>2014</v>
      </c>
      <c r="H498" s="46" t="str">
        <v xml:space="preserve">Ended 2015 March, 7 minicruises </v>
      </c>
      <c r="I498" s="37" t="str">
        <v>Water column</v>
      </c>
      <c r="J498" s="41" t="str">
        <v>Replicated day and night tows with 63 um, 200 um WP2 and 1 m square frame 500 um jelly net</v>
      </c>
      <c r="K498" s="40" t="str">
        <v xml:space="preserve">microscope analysis,  length mass regression for biomass spectrum and next generation sequencing of selected jellies and fish larvae, </v>
      </c>
      <c r="L498" s="40" t="str">
        <v>various</v>
      </c>
      <c r="M498" s="40" t="str">
        <v>replicated daytime and nightime tows</v>
      </c>
      <c r="N498" s="40" t="str">
        <v>Angus Atkinson</v>
      </c>
      <c r="O498" s="40" t="str">
        <v>aat@pml.ac.uk</v>
      </c>
      <c r="P498" s="40" t="str">
        <v>PML</v>
      </c>
      <c r="Q498" s="40" t="str">
        <v>Atkinson et al. 2018 Limnol &amp; Oceanogr doi: 10.1002/lno.11036, Atkinson et al2020 Limnol Oceanogr doi: 10.1002/lno.11613</v>
      </c>
      <c r="R498" s="40" t="str">
        <v>BODC: https://www.bodc.ac.uk/data/published_data_library/catalogue/10.5285/827b5179-90a1-69d8-e053-6c86abc06f55/</v>
      </c>
      <c r="S498" s="40" t="str">
        <v>MERP</v>
      </c>
    </row>
    <row r="499" spans="1:19" ht="28.8" x14ac:dyDescent="0.3">
      <c r="A499" s="37">
        <v>59</v>
      </c>
      <c r="B499" s="37" t="str">
        <v>L4 within 1 km of Buoy</v>
      </c>
      <c r="C499" s="37" t="str">
        <v>Benthic Boundary Layer</v>
      </c>
      <c r="D499" s="37" t="str">
        <v>Epibenthic</v>
      </c>
      <c r="E499" s="41" t="str">
        <v>Epibenthic net samples for abundance  and high-throughput sequencing</v>
      </c>
      <c r="F499" s="37" t="str">
        <v>every 6 weeks</v>
      </c>
      <c r="G499" s="37">
        <v>2012</v>
      </c>
      <c r="H499" s="46" t="str">
        <v>Ended 2013 Oct</v>
      </c>
      <c r="I499" s="37" t="str">
        <v>- info not available</v>
      </c>
      <c r="J499" s="41" t="str">
        <v>3 tows per site visit, 20 mins each</v>
      </c>
      <c r="K499" s="40" t="str">
        <v>50% of both 63 and 200 um formalin preserved for microscope analysis, and respectively 50% and 25% in ethanol for molecular 454 sequencing. 25% of 63 micron through FlowCam. Molecular analysis = genomic DNA extraction, amplification of the 18S rRNA gene (V1-V2) using Primers (SSU_F04 and SSU_R22), designed by Fonseca et al. (2010). 454 sequencing.</v>
      </c>
      <c r="L499" s="40" t="str">
        <v xml:space="preserve">abundance ( m-3). Relative proportions of Operational Taxonomic Units (OTUs). Proportions of sequences assigned to: different kingdoms; different phyla making up at least 1% of any sample; and different orders of Arthropoda making up at least 5% of any sample. </v>
      </c>
      <c r="M499" s="40" t="str">
        <v xml:space="preserve">3 pairs </v>
      </c>
      <c r="N499" s="40" t="str">
        <v>Helen Parry</v>
      </c>
      <c r="O499" s="40" t="str">
        <v>hech@pml.ac.uk</v>
      </c>
      <c r="P499" s="40" t="str">
        <v>PML</v>
      </c>
      <c r="Q499" s="40" t="str">
        <v>Parry et al. 2020 (ICES J Mar Sci doi:10.1093/icesjms/fsaa228</v>
      </c>
      <c r="R499" s="40" t="str">
        <v>- info not available</v>
      </c>
      <c r="S499" s="40" t="str">
        <v>- info not available</v>
      </c>
    </row>
    <row r="500" spans="1:19" x14ac:dyDescent="0.3">
      <c r="A500" s="37">
        <v>99</v>
      </c>
      <c r="B500" s="37" t="str">
        <v>WCO benthic survey sites</v>
      </c>
      <c r="C500" s="37" t="str">
        <v>Seabed</v>
      </c>
      <c r="D500" s="37" t="str">
        <v>Infauna</v>
      </c>
      <c r="E500" s="41" t="str">
        <v>Functional traits of benthic fauna</v>
      </c>
      <c r="F500" s="37" t="str">
        <v>not resolved</v>
      </c>
      <c r="G500" s="37">
        <v>2011</v>
      </c>
      <c r="H500" s="46" t="str">
        <v>not resolved</v>
      </c>
      <c r="I500" s="37" t="str">
        <v>- info not available</v>
      </c>
      <c r="J500" s="41" t="str">
        <v xml:space="preserve">Box-coring; </v>
      </c>
      <c r="K500" s="40" t="str">
        <v>Identification under optical microscope</v>
      </c>
      <c r="L500" s="40" t="str">
        <v>- info not available</v>
      </c>
      <c r="M500" s="40" t="str">
        <v>- info not available</v>
      </c>
      <c r="N500" s="40" t="str">
        <v>Ana M Queiros</v>
      </c>
      <c r="O500" s="40" t="str">
        <v>anqu@pml.ac.uk</v>
      </c>
      <c r="P500" s="40" t="str">
        <v>PML</v>
      </c>
      <c r="Q500" s="40" t="str">
        <v>Queirós et al. 2013 Methods in Ecology and Evolution</v>
      </c>
      <c r="R500" s="40" t="str">
        <v>doi: 10.1002/ece3.769</v>
      </c>
      <c r="S500" s="40" t="str">
        <v>- info not available</v>
      </c>
    </row>
    <row r="501" spans="1:19" ht="28.8" x14ac:dyDescent="0.3">
      <c r="A501" s="37">
        <v>136</v>
      </c>
      <c r="B501" s="37" t="str">
        <v>E1 Pelagic</v>
      </c>
      <c r="C501" s="37" t="str">
        <v xml:space="preserve">Water bottle </v>
      </c>
      <c r="D501" s="37" t="str">
        <v>Plankton</v>
      </c>
      <c r="E501" s="41" t="str">
        <v>Phytoplankton taxonomic cell counts for abundance, estimated biovolume and biomass</v>
      </c>
      <c r="F501" s="37" t="str">
        <v xml:space="preserve">Bi-monthly </v>
      </c>
      <c r="G501" s="37">
        <v>2014</v>
      </c>
      <c r="H501" s="46" t="str">
        <v>- info not available</v>
      </c>
      <c r="I501" s="37">
        <v>10</v>
      </c>
      <c r="J501" s="41" t="str">
        <v>lugols and formalin preserved samples</v>
      </c>
      <c r="K501" s="40" t="str">
        <v>Utermohl settling technique and microscope analysis</v>
      </c>
      <c r="L501" s="40" t="str">
        <v>cells ml-1, µgC L-1</v>
      </c>
      <c r="M501" s="40" t="str">
        <v>1 paired sample (Lugol's &amp; neutral formaldehyde)</v>
      </c>
      <c r="N501" s="40" t="str">
        <v>Claire Widdicombe Paul Rooks</v>
      </c>
      <c r="O501" s="40" t="str">
        <v>clst@pml.ac.uk paok@pml.ac.uk</v>
      </c>
      <c r="P501" s="40" t="str">
        <v>PML</v>
      </c>
      <c r="Q501" s="40" t="str">
        <v>- info not available</v>
      </c>
      <c r="R501" s="40" t="str">
        <v>- info not available</v>
      </c>
      <c r="S501" s="40" t="str">
        <v>- info not available</v>
      </c>
    </row>
    <row r="502" spans="1:19" ht="28.8" x14ac:dyDescent="0.3">
      <c r="A502" s="37">
        <v>172</v>
      </c>
      <c r="B502" s="37" t="str">
        <v>E1 Pelagic</v>
      </c>
      <c r="C502" s="37" t="str">
        <v>Net samples</v>
      </c>
      <c r="D502" s="37" t="str">
        <v>Plankton</v>
      </c>
      <c r="E502" s="41" t="str">
        <v>Zooplankton biomass, abundance and feeding selectivity of copepods</v>
      </c>
      <c r="F502" s="37" t="str">
        <v>monthly</v>
      </c>
      <c r="G502" s="37">
        <v>2014</v>
      </c>
      <c r="H502" s="46" t="str">
        <v>Ended 2015</v>
      </c>
      <c r="I502" s="37" t="str">
        <v>70-0</v>
      </c>
      <c r="J502" s="41" t="str">
        <v>70m to surface vertical haul, 200 micron WP2  net, 7 min vertical tows</v>
      </c>
      <c r="K502" s="40" t="str">
        <v>microscope analysis of species composition, and live hauls also used for copepod feeding experiments</v>
      </c>
      <c r="L502" s="40" t="str">
        <v>various</v>
      </c>
      <c r="M502" s="40" t="str">
        <v xml:space="preserve">2 tows </v>
      </c>
      <c r="N502" s="40" t="str">
        <v>Angus Atkinson</v>
      </c>
      <c r="O502" s="40" t="str">
        <v>aat@pml.ac.uk</v>
      </c>
      <c r="P502" s="40" t="str">
        <v>PML</v>
      </c>
      <c r="Q502" s="40" t="str">
        <v>Djeghri et al 2018 Progr Oceanogr) https://doi.org/10.1016/j.pocean.2018.04.013</v>
      </c>
      <c r="R502" s="40" t="str">
        <v>Feeding experiment data behind Djeghri et al.2018 Progress in Oceanography 165, 63-74. (bodc.ac.uk)</v>
      </c>
      <c r="S502" s="40" t="str">
        <v>There are other feeding studies done at WCO not specifically listed in this catalogue - see publications tab of WCO website</v>
      </c>
    </row>
    <row r="503" spans="1:19" ht="28.8" x14ac:dyDescent="0.3">
      <c r="A503" s="37">
        <v>182</v>
      </c>
      <c r="B503" s="37" t="str">
        <v>L4 Pelagic</v>
      </c>
      <c r="C503" s="37" t="str">
        <v>Net samples</v>
      </c>
      <c r="D503" s="37" t="str">
        <v>Plankton</v>
      </c>
      <c r="E503" s="41" t="str">
        <v>Zooplankton WP2 sampling for abundance and metabarcoding</v>
      </c>
      <c r="F503" s="37" t="str">
        <v>Two sampling points</v>
      </c>
      <c r="G503" s="37">
        <v>2010</v>
      </c>
      <c r="H503" s="46" t="str">
        <v>Ended</v>
      </c>
      <c r="I503" s="37" t="str">
        <v>50-0 m</v>
      </c>
      <c r="J503" s="41" t="str">
        <v>50m to surface vertical haul, 200 micron WP2 net, 4 min vertical tow.</v>
      </c>
      <c r="K503" s="40" t="str">
        <v>50% of samples were stored in 4% buffered formalin for microscope analysis. 50% of samples were concentrated by centrifugation and frozen at -20oC for molecular analysis. Genomic DNA extraction, amplification of the 18S rRNA gene (V1-V2) using Primers (SSU_F04 and SSU_R22), designed by Fonseca et al. (2010). 454 sequencing.</v>
      </c>
      <c r="L503" s="40" t="str">
        <v xml:space="preserve">abundance ( m-3). Relative proportions of Operational Taxonomic Units (OTUs) for broad taxonomic groups, Holoplankton (minus copepoda), copepoda and meroplankton. </v>
      </c>
      <c r="M503" s="40" t="str">
        <v>4 hauls</v>
      </c>
      <c r="N503" s="40" t="str">
        <v>Pennie Lindeque &amp; Helen Parry</v>
      </c>
      <c r="O503" s="40" t="str">
        <v>pkw@pml.ac.uk &amp; hech@pml.ac.uk</v>
      </c>
      <c r="P503" s="40" t="str">
        <v>PML</v>
      </c>
      <c r="Q503" s="40" t="str">
        <v>Lindeque et al., 2013.  PLoS ONE 8(11): e81327. doi:10.1371/journal.pone.0081327</v>
      </c>
      <c r="R503" s="40" t="str">
        <v>(http://www.ebi.ac.uk/ena/ data/view/PRJEB4768)</v>
      </c>
      <c r="S503" s="40" t="str">
        <v>- info not available</v>
      </c>
    </row>
    <row r="504" spans="1:19" ht="28.8" x14ac:dyDescent="0.3">
      <c r="A504" s="37">
        <v>183</v>
      </c>
      <c r="B504" s="37" t="str">
        <v>river mouths out to L4</v>
      </c>
      <c r="C504" s="37" t="str">
        <v>Net samples</v>
      </c>
      <c r="D504" s="37" t="str">
        <v>Surface microplastics</v>
      </c>
      <c r="E504" s="41" t="str">
        <v>Microplastics &lt; 5 mm, microscopy and FT-IR</v>
      </c>
      <c r="F504" s="37" t="str">
        <v>14 discrete sampling points</v>
      </c>
      <c r="G504" s="37">
        <v>2015</v>
      </c>
      <c r="H504" s="46" t="str">
        <v>Ended 2015</v>
      </c>
      <c r="I504" s="37" t="str">
        <v xml:space="preserve">no data </v>
      </c>
      <c r="J504" s="41" t="str">
        <v>Three Neuston nets (100, 333 and 500mm; 0.2 m2 aperture; circular, 0.5 m ø) rigged in parallel and trawled off the beam of the boat (500 m trawl; 0.5-1.5 knots)</v>
      </c>
      <c r="K504" s="40" t="str">
        <v>Net content washed onto same size mesh, immediately wrapped in tin foil and frozen. Enzymatic digestion of organic material and characterisation of microplastics by microscope and FT-IR.</v>
      </c>
      <c r="L504" s="40" t="str">
        <v>Microplastic concentration m-3. Composition and colour of particles.</v>
      </c>
      <c r="M504" s="40" t="str">
        <v>- info not available</v>
      </c>
      <c r="N504" s="40" t="str">
        <v>Pennie Lindeque</v>
      </c>
      <c r="O504" s="40" t="str">
        <v>pkw@pml.ac.uk</v>
      </c>
      <c r="P504" s="40" t="str">
        <v>PML</v>
      </c>
      <c r="Q504" s="40" t="str">
        <v>Lindeque et al., 2020. Environmental Pollution 265 (2020) 114721.</v>
      </c>
      <c r="R504" s="40" t="str">
        <v>Waiting for DOI from BODC</v>
      </c>
      <c r="S504" s="40" t="str">
        <v>- info not available</v>
      </c>
    </row>
  </sheetData>
  <hyperlinks>
    <hyperlink ref="A2" location="'Excel 365 search function'!A1" display="click here to return to search criteria" xr:uid="{85C71833-7322-4FFD-9A4F-85BCBD037F11}"/>
    <hyperlink ref="A106" location="'Excel 365 search function'!B5" display="click here to return to search criteria" xr:uid="{044579DD-C8C1-4647-AC8F-CC2479C4080B}"/>
    <hyperlink ref="A216" location="'Excel 365 search function'!B8" display="click here to return to search criteria" xr:uid="{FA0446B1-E7F5-4EAA-A716-25AB94466EDE}"/>
    <hyperlink ref="A301" location="'Excel 365 search function'!B9" display="click here to return to search criteria" xr:uid="{417AD3A6-207B-487C-AA7B-7083E3FC93FC}"/>
    <hyperlink ref="A415" location="'Excel 365 search function'!B12" display="click here to return to search criteria" xr:uid="{BAC98605-572A-4E3E-88FE-8CAC2AB53962}"/>
    <hyperlink ref="A492" location="'Excel 365 search function'!B3" display="click here to return to search criteria" xr:uid="{FD0850EA-270D-458D-B830-5502FE2BEC3F}"/>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12186C-C5E9-4B4F-8053-B9601A9D2F80}">
  <dimension ref="A1:B32"/>
  <sheetViews>
    <sheetView workbookViewId="0">
      <selection activeCell="A3" sqref="A3"/>
    </sheetView>
  </sheetViews>
  <sheetFormatPr defaultRowHeight="14.4" x14ac:dyDescent="0.3"/>
  <cols>
    <col min="1" max="1" width="42.5546875" customWidth="1"/>
    <col min="2" max="2" width="48.33203125" customWidth="1"/>
  </cols>
  <sheetData>
    <row r="1" spans="1:2" x14ac:dyDescent="0.3">
      <c r="A1" s="28" t="s">
        <v>470</v>
      </c>
      <c r="B1" s="23" t="s">
        <v>471</v>
      </c>
    </row>
    <row r="2" spans="1:2" x14ac:dyDescent="0.3">
      <c r="A2" s="50" t="s">
        <v>774</v>
      </c>
      <c r="B2" s="51" t="s">
        <v>775</v>
      </c>
    </row>
    <row r="3" spans="1:2" ht="20.399999999999999" x14ac:dyDescent="0.3">
      <c r="A3" s="49" t="s">
        <v>772</v>
      </c>
      <c r="B3" s="2" t="s">
        <v>687</v>
      </c>
    </row>
    <row r="4" spans="1:2" x14ac:dyDescent="0.3">
      <c r="A4" s="21" t="s">
        <v>488</v>
      </c>
      <c r="B4" s="2" t="s">
        <v>686</v>
      </c>
    </row>
    <row r="5" spans="1:2" x14ac:dyDescent="0.3">
      <c r="A5" s="3" t="s">
        <v>500</v>
      </c>
      <c r="B5" s="53" t="s">
        <v>778</v>
      </c>
    </row>
    <row r="6" spans="1:2" x14ac:dyDescent="0.3">
      <c r="A6" s="21" t="s">
        <v>683</v>
      </c>
      <c r="B6" s="2" t="s">
        <v>684</v>
      </c>
    </row>
    <row r="7" spans="1:2" x14ac:dyDescent="0.3">
      <c r="A7" s="3" t="s">
        <v>487</v>
      </c>
      <c r="B7" s="2" t="s">
        <v>770</v>
      </c>
    </row>
    <row r="8" spans="1:2" x14ac:dyDescent="0.3">
      <c r="A8" s="3" t="s">
        <v>2</v>
      </c>
      <c r="B8" s="52" t="s">
        <v>555</v>
      </c>
    </row>
    <row r="9" spans="1:2" ht="40.799999999999997" x14ac:dyDescent="0.3">
      <c r="A9" s="3" t="s">
        <v>475</v>
      </c>
      <c r="B9" s="2" t="s">
        <v>476</v>
      </c>
    </row>
    <row r="10" spans="1:2" x14ac:dyDescent="0.3">
      <c r="A10" s="3" t="s">
        <v>4</v>
      </c>
      <c r="B10" s="52" t="s">
        <v>777</v>
      </c>
    </row>
    <row r="11" spans="1:2" x14ac:dyDescent="0.3">
      <c r="A11" s="22" t="s">
        <v>480</v>
      </c>
      <c r="B11" s="2" t="s">
        <v>481</v>
      </c>
    </row>
    <row r="12" spans="1:2" x14ac:dyDescent="0.3">
      <c r="A12" s="3" t="s">
        <v>479</v>
      </c>
      <c r="B12" s="2" t="s">
        <v>704</v>
      </c>
    </row>
    <row r="13" spans="1:2" x14ac:dyDescent="0.3">
      <c r="A13" s="3" t="s">
        <v>0</v>
      </c>
      <c r="B13" s="2" t="s">
        <v>472</v>
      </c>
    </row>
    <row r="14" spans="1:2" x14ac:dyDescent="0.3">
      <c r="A14" s="21" t="s">
        <v>498</v>
      </c>
      <c r="B14" s="2" t="s">
        <v>499</v>
      </c>
    </row>
    <row r="15" spans="1:2" x14ac:dyDescent="0.3">
      <c r="A15" s="3" t="s">
        <v>1</v>
      </c>
      <c r="B15" s="4" t="s">
        <v>473</v>
      </c>
    </row>
    <row r="16" spans="1:2" x14ac:dyDescent="0.3">
      <c r="A16" s="3" t="s">
        <v>469</v>
      </c>
      <c r="B16" s="2" t="s">
        <v>468</v>
      </c>
    </row>
    <row r="17" spans="1:2" x14ac:dyDescent="0.3">
      <c r="A17" s="3" t="s">
        <v>3</v>
      </c>
      <c r="B17" s="2" t="s">
        <v>386</v>
      </c>
    </row>
    <row r="18" spans="1:2" x14ac:dyDescent="0.3">
      <c r="A18" s="21" t="s">
        <v>7</v>
      </c>
      <c r="B18" s="2" t="s">
        <v>492</v>
      </c>
    </row>
    <row r="19" spans="1:2" ht="30.6" x14ac:dyDescent="0.3">
      <c r="A19" s="3" t="s">
        <v>5</v>
      </c>
      <c r="B19" s="2" t="s">
        <v>485</v>
      </c>
    </row>
    <row r="20" spans="1:2" x14ac:dyDescent="0.3">
      <c r="A20" s="22" t="s">
        <v>484</v>
      </c>
      <c r="B20" s="2" t="s">
        <v>705</v>
      </c>
    </row>
    <row r="21" spans="1:2" x14ac:dyDescent="0.3">
      <c r="A21" s="4" t="s">
        <v>6</v>
      </c>
      <c r="B21" s="2" t="s">
        <v>489</v>
      </c>
    </row>
    <row r="22" spans="1:2" x14ac:dyDescent="0.3">
      <c r="A22" s="22" t="s">
        <v>482</v>
      </c>
      <c r="B22" s="2" t="s">
        <v>483</v>
      </c>
    </row>
    <row r="23" spans="1:2" ht="20.399999999999999" x14ac:dyDescent="0.3">
      <c r="A23" s="4" t="s">
        <v>493</v>
      </c>
      <c r="B23" s="2" t="s">
        <v>685</v>
      </c>
    </row>
    <row r="24" spans="1:2" x14ac:dyDescent="0.3">
      <c r="A24" s="22" t="s">
        <v>474</v>
      </c>
      <c r="B24" s="2" t="s">
        <v>554</v>
      </c>
    </row>
    <row r="25" spans="1:2" x14ac:dyDescent="0.3">
      <c r="A25" s="22" t="s">
        <v>520</v>
      </c>
      <c r="B25" s="4" t="s">
        <v>553</v>
      </c>
    </row>
    <row r="26" spans="1:2" ht="20.399999999999999" x14ac:dyDescent="0.3">
      <c r="A26" s="4" t="s">
        <v>494</v>
      </c>
      <c r="B26" s="2" t="s">
        <v>495</v>
      </c>
    </row>
    <row r="27" spans="1:2" x14ac:dyDescent="0.3">
      <c r="A27" s="4" t="s">
        <v>496</v>
      </c>
      <c r="B27" s="2" t="s">
        <v>497</v>
      </c>
    </row>
    <row r="28" spans="1:2" x14ac:dyDescent="0.3">
      <c r="A28" s="4" t="s">
        <v>490</v>
      </c>
      <c r="B28" s="2" t="s">
        <v>491</v>
      </c>
    </row>
    <row r="29" spans="1:2" x14ac:dyDescent="0.3">
      <c r="A29" s="58" t="s">
        <v>501</v>
      </c>
      <c r="B29" s="4" t="s">
        <v>356</v>
      </c>
    </row>
    <row r="30" spans="1:2" ht="40.799999999999997" x14ac:dyDescent="0.3">
      <c r="A30" s="22" t="s">
        <v>477</v>
      </c>
      <c r="B30" s="2" t="s">
        <v>478</v>
      </c>
    </row>
    <row r="31" spans="1:2" x14ac:dyDescent="0.3">
      <c r="A31" s="4" t="s">
        <v>486</v>
      </c>
      <c r="B31" s="2" t="s">
        <v>776</v>
      </c>
    </row>
    <row r="32" spans="1:2" x14ac:dyDescent="0.3">
      <c r="A32" s="2"/>
      <c r="B32" s="2"/>
    </row>
  </sheetData>
  <sheetProtection sheet="1" objects="1" scenarios="1"/>
  <sortState xmlns:xlrd2="http://schemas.microsoft.com/office/spreadsheetml/2017/richdata2" ref="A3:B32">
    <sortCondition ref="A1"/>
  </sortState>
  <hyperlinks>
    <hyperlink ref="A2" r:id="rId1" xr:uid="{0BEDB900-2970-4989-B2C9-B967258B6492}"/>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582093E7-457F-40EB-AE8E-4C5749F87DA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Instruction</vt:lpstr>
      <vt:lpstr>WCO measurements</vt:lpstr>
      <vt:lpstr>Excel 365 search function</vt:lpstr>
      <vt:lpstr>Excel 365 results</vt:lpstr>
      <vt:lpstr>Glossary and Map</vt:lpstr>
    </vt:vector>
  </TitlesOfParts>
  <Manager/>
  <Company>Plymouth Marine Laboratory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Andrea McEvoy</dc:creator>
  <cp:keywords/>
  <dc:description/>
  <cp:lastModifiedBy>Andrea McEvoy</cp:lastModifiedBy>
  <cp:revision/>
  <dcterms:created xsi:type="dcterms:W3CDTF">2013-03-27T17:52:03Z</dcterms:created>
  <dcterms:modified xsi:type="dcterms:W3CDTF">2021-05-18T11:12:05Z</dcterms:modified>
  <cp:category/>
  <cp:contentStatus/>
</cp:coreProperties>
</file>