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24226"/>
  <mc:AlternateContent xmlns:mc="http://schemas.openxmlformats.org/markup-compatibility/2006">
    <mc:Choice Requires="x15">
      <x15ac:absPath xmlns:x15ac="http://schemas.microsoft.com/office/spreadsheetml/2010/11/ac" url="https://pmlacuk.sharepoint.com/sites/WesternChanelObservatoryCDEProject/Shared Documents/2nd External Workshop/"/>
    </mc:Choice>
  </mc:AlternateContent>
  <xr:revisionPtr revIDLastSave="245" documentId="13_ncr:1_{02E2F25B-2905-472A-9B09-1B79CE11E3F6}" xr6:coauthVersionLast="47" xr6:coauthVersionMax="47" xr10:uidLastSave="{2E6F0435-863E-4997-8BBA-7BFCD5061060}"/>
  <bookViews>
    <workbookView xWindow="-108" yWindow="-108" windowWidth="23256" windowHeight="12576" firstSheet="2" activeTab="2" xr2:uid="{00000000-000D-0000-FFFF-FFFF00000000}"/>
  </bookViews>
  <sheets>
    <sheet name="Instruction" sheetId="21" r:id="rId1"/>
    <sheet name="WCO measurements" sheetId="18" r:id="rId2"/>
    <sheet name="WCO measurements V2.0" sheetId="28" r:id="rId3"/>
    <sheet name="Excel 365 search function" sheetId="26" r:id="rId4"/>
    <sheet name="Excel 365 results" sheetId="27" r:id="rId5"/>
    <sheet name="Glossary and Map" sheetId="20" r:id="rId6"/>
  </sheets>
  <definedNames>
    <definedName name="_xlnm._FilterDatabase" localSheetId="1" hidden="1">'WCO measurements'!$B$1:$C$184</definedName>
    <definedName name="ExternalData_1" localSheetId="1" hidden="1">'WCO measurements'!$E$1:$S$184</definedName>
    <definedName name="ExternalData_1" localSheetId="2" hidden="1">'WCO measurements V2.0'!$F$1:$AL$200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M2" i="28" l="1"/>
  <c r="AM3" i="28"/>
  <c r="AM4" i="28"/>
  <c r="AM5" i="28"/>
  <c r="AM6" i="28"/>
  <c r="AM7" i="28"/>
  <c r="AM8" i="28"/>
  <c r="AM9" i="28"/>
  <c r="AM10" i="28"/>
  <c r="AM11" i="28"/>
  <c r="AM12" i="28"/>
  <c r="AM13" i="28"/>
  <c r="AM14" i="28"/>
  <c r="AM15" i="28"/>
  <c r="AM16" i="28"/>
  <c r="AM17" i="28"/>
  <c r="AM18" i="28"/>
  <c r="AM19" i="28"/>
  <c r="AM20" i="28"/>
  <c r="AM21" i="28"/>
  <c r="AM22" i="28"/>
  <c r="AM23" i="28"/>
  <c r="AM24" i="28"/>
  <c r="AM25" i="28"/>
  <c r="AM26" i="28"/>
  <c r="AM27" i="28"/>
  <c r="AM28" i="28"/>
  <c r="AM29" i="28"/>
  <c r="AM30" i="28"/>
  <c r="AM31" i="28"/>
  <c r="AM32" i="28"/>
  <c r="AM33" i="28"/>
  <c r="AM34" i="28"/>
  <c r="AM35" i="28"/>
  <c r="AM36" i="28"/>
  <c r="AM37" i="28"/>
  <c r="AM38" i="28"/>
  <c r="AM39" i="28"/>
  <c r="AM40" i="28"/>
  <c r="AM41" i="28"/>
  <c r="AM42" i="28"/>
  <c r="AM43" i="28"/>
  <c r="AM44" i="28"/>
  <c r="AM45" i="28"/>
  <c r="AM46" i="28"/>
  <c r="AM47" i="28"/>
  <c r="AM48" i="28"/>
  <c r="AM49" i="28"/>
  <c r="AM50" i="28"/>
  <c r="AM51" i="28"/>
  <c r="AM52" i="28"/>
  <c r="AM53" i="28"/>
  <c r="AM54" i="28"/>
  <c r="AM55" i="28"/>
  <c r="AM56" i="28"/>
  <c r="AM57" i="28"/>
  <c r="AM58" i="28"/>
  <c r="AM59" i="28"/>
  <c r="AM60" i="28"/>
  <c r="AM61" i="28"/>
  <c r="AM62" i="28"/>
  <c r="AM63" i="28"/>
  <c r="AM64" i="28"/>
  <c r="AM65" i="28"/>
  <c r="AM66" i="28"/>
  <c r="AM67" i="28"/>
  <c r="AM68" i="28"/>
  <c r="AM69" i="28"/>
  <c r="AM70" i="28"/>
  <c r="AM71" i="28"/>
  <c r="AM72" i="28"/>
  <c r="AM73" i="28"/>
  <c r="AM74" i="28"/>
  <c r="AM75" i="28"/>
  <c r="AM76" i="28"/>
  <c r="AM77" i="28"/>
  <c r="AM78" i="28"/>
  <c r="AM79" i="28"/>
  <c r="AM80" i="28"/>
  <c r="AM81" i="28"/>
  <c r="AM82" i="28"/>
  <c r="AM83" i="28"/>
  <c r="AM84" i="28"/>
  <c r="AM85" i="28"/>
  <c r="AM86" i="28"/>
  <c r="AM87" i="28"/>
  <c r="AM88" i="28"/>
  <c r="AM89" i="28"/>
  <c r="AM90" i="28"/>
  <c r="AM91" i="28"/>
  <c r="AM92" i="28"/>
  <c r="AM93" i="28"/>
  <c r="AM94" i="28"/>
  <c r="AM95" i="28"/>
  <c r="AM96" i="28"/>
  <c r="AM97" i="28"/>
  <c r="AM98" i="28"/>
  <c r="AM99" i="28"/>
  <c r="AM100" i="28"/>
  <c r="AM101" i="28"/>
  <c r="AM102" i="28"/>
  <c r="AM103" i="28"/>
  <c r="AM104" i="28"/>
  <c r="AM105" i="28"/>
  <c r="AM106" i="28"/>
  <c r="AM107" i="28"/>
  <c r="AM108" i="28"/>
  <c r="AM109" i="28"/>
  <c r="AM110" i="28"/>
  <c r="AM111" i="28"/>
  <c r="AM112" i="28"/>
  <c r="AM113" i="28"/>
  <c r="AM114" i="28"/>
  <c r="AM115" i="28"/>
  <c r="AM116" i="28"/>
  <c r="AM117" i="28"/>
  <c r="AM118" i="28"/>
  <c r="AM119" i="28"/>
  <c r="AM120" i="28"/>
  <c r="AM121" i="28"/>
  <c r="AM122" i="28"/>
  <c r="AM123" i="28"/>
  <c r="AM124" i="28"/>
  <c r="AM125" i="28"/>
  <c r="AM126" i="28"/>
  <c r="AM127" i="28"/>
  <c r="AM128" i="28"/>
  <c r="AM129" i="28"/>
  <c r="AM130" i="28"/>
  <c r="AM131" i="28"/>
  <c r="AM132" i="28"/>
  <c r="AM133" i="28"/>
  <c r="AM134" i="28"/>
  <c r="AM135" i="28"/>
  <c r="AM136" i="28"/>
  <c r="AM137" i="28"/>
  <c r="AM138" i="28"/>
  <c r="AM139" i="28"/>
  <c r="AM140" i="28"/>
  <c r="AM141" i="28"/>
  <c r="AM142" i="28"/>
  <c r="AM143" i="28"/>
  <c r="AM144" i="28"/>
  <c r="AM145" i="28"/>
  <c r="AM146" i="28"/>
  <c r="AM147" i="28"/>
  <c r="AM148" i="28"/>
  <c r="AM149" i="28"/>
  <c r="AM150" i="28"/>
  <c r="AM151" i="28"/>
  <c r="AM152" i="28"/>
  <c r="AM153" i="28"/>
  <c r="AM154" i="28"/>
  <c r="AM155" i="28"/>
  <c r="AM156" i="28"/>
  <c r="AM157" i="28"/>
  <c r="AM158" i="28"/>
  <c r="AM159" i="28"/>
  <c r="AM160" i="28"/>
  <c r="AM161" i="28"/>
  <c r="AM162" i="28"/>
  <c r="AM163" i="28"/>
  <c r="AM164" i="28"/>
  <c r="AM165" i="28"/>
  <c r="AM166" i="28"/>
  <c r="AM167" i="28"/>
  <c r="AM168" i="28"/>
  <c r="AM169" i="28"/>
  <c r="AM170" i="28"/>
  <c r="AM171" i="28"/>
  <c r="AM172" i="28"/>
  <c r="AM173" i="28"/>
  <c r="AM174" i="28"/>
  <c r="AM175" i="28"/>
  <c r="AM176" i="28"/>
  <c r="AM177" i="28"/>
  <c r="AM178" i="28"/>
  <c r="AM179" i="28"/>
  <c r="AM180" i="28"/>
  <c r="AM181" i="28"/>
  <c r="AM182" i="28"/>
  <c r="AM183" i="28"/>
  <c r="AM184" i="28"/>
  <c r="AM185" i="28"/>
  <c r="AM186" i="28"/>
  <c r="AM187" i="28"/>
  <c r="AM188" i="28"/>
  <c r="AM189" i="28"/>
  <c r="AM190" i="28"/>
  <c r="AM191" i="28"/>
  <c r="AM192" i="28"/>
  <c r="AM193" i="28"/>
  <c r="AM194" i="28"/>
  <c r="AM195" i="28"/>
  <c r="AM196" i="28"/>
  <c r="AM197" i="28"/>
  <c r="AM198" i="28"/>
  <c r="AM199" i="28"/>
  <c r="AM200" i="28"/>
  <c r="A4" i="27" a="1"/>
  <c r="A4" i="27" s="1"/>
  <c r="A494" i="27" l="1" a="1"/>
  <c r="A494" i="27" s="1"/>
  <c r="A108" i="27" a="1"/>
  <c r="A108" i="27" s="1"/>
  <c r="A218" i="27" a="1"/>
  <c r="A218" i="27" s="1"/>
  <c r="A417" i="27" a="1"/>
  <c r="A417" i="27" s="1"/>
  <c r="A303" i="27" a="1"/>
  <c r="A303" i="27"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B8166671-EB5D-4153-A975-BE14CAC8533D}" keepAlive="1" name="Query - Query1" description="Connection to the 'Query1' query in the workbook." type="5" refreshedVersion="0" background="1">
    <dbPr connection="Provider=Microsoft.Mashup.OleDb.1;Data Source=$Workbook$;Location=Query1;Extended Properties=&quot;&quot;" command="SELECT * FROM [Query1]"/>
  </connection>
  <connection id="2" xr16:uid="{BF3822C1-3BC4-4C88-949F-64DF009E80C1}" keepAlive="1" name="Query - Query2" description="Connection to the 'Query2' query in the workbook." type="5" refreshedVersion="0" background="1">
    <dbPr connection="Provider=Microsoft.Mashup.OleDb.1;Data Source=$Workbook$;Location=Query2;Extended Properties=&quot;&quot;" command="SELECT * FROM [Query2]"/>
  </connection>
  <connection id="3" xr16:uid="{DD2F4640-02ED-4135-A77D-9297EB3A7B4B}" keepAlive="1" name="Query - Query3" description="Connection to the 'Query3' query in the workbook." type="5" refreshedVersion="6" background="1" saveData="1">
    <dbPr connection="Provider=Microsoft.Mashup.OleDb.1;Data Source=$Workbook$;Location=Query3;Extended Properties=&quot;&quot;" command="SELECT * FROM [Query3]"/>
  </connection>
  <connection id="4" xr16:uid="{373C9782-9009-4A11-8633-C42C43BCD324}" keepAlive="1" name="Query - Query3 (2)" description="Connection to the 'Query3 (2)' query in the workbook." type="5" refreshedVersion="6" background="1" saveData="1">
    <dbPr connection="Provider=Microsoft.Mashup.OleDb.1;Data Source=$Workbook$;Location=&quot;Query3 (2)&quot;;Extended Properties=&quot;&quot;" command="SELECT * FROM [Query3 (2)]"/>
  </connection>
</connection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<sst xmlns="http://schemas.openxmlformats.org/spreadsheetml/2006/main" count="9180" uniqueCount="1370">
  <si>
    <t>Record identifier</t>
  </si>
  <si>
    <t>Location</t>
  </si>
  <si>
    <t>Collection method</t>
  </si>
  <si>
    <t>Measurement type</t>
  </si>
  <si>
    <t>Measurements</t>
  </si>
  <si>
    <t>Frequency of sampling</t>
  </si>
  <si>
    <t>When sampling started</t>
  </si>
  <si>
    <t>Sampling status</t>
  </si>
  <si>
    <t>Depth metres</t>
  </si>
  <si>
    <t>Sampling protocol</t>
  </si>
  <si>
    <t>Analysis protocol</t>
  </si>
  <si>
    <t>Units</t>
  </si>
  <si>
    <t>Number of samples collected per visit</t>
  </si>
  <si>
    <t xml:space="preserve">Contact </t>
  </si>
  <si>
    <t>Email</t>
  </si>
  <si>
    <t>Institute</t>
  </si>
  <si>
    <t>Key reference: See publication list</t>
  </si>
  <si>
    <t>doi link to data otherwise to the paper or where data stored</t>
  </si>
  <si>
    <t>Notes / comments</t>
  </si>
  <si>
    <t>L4 Pelagic</t>
  </si>
  <si>
    <t>Net samples</t>
  </si>
  <si>
    <t>Plankton</t>
  </si>
  <si>
    <t>Zooplankton WP2  sampling for  abundance and biomass</t>
  </si>
  <si>
    <t>weekly</t>
  </si>
  <si>
    <t>ongoing</t>
  </si>
  <si>
    <t>50-0</t>
  </si>
  <si>
    <t>50m to surface vertical haul, 200 micron WP2  net, 4 min vertical tow, two replicate nets (sequential until autumn 2012 then simultaneous 2m apart on a boom)</t>
  </si>
  <si>
    <t>microscope analysis of species composition (Atkinson et al. 2015)</t>
  </si>
  <si>
    <r>
      <t xml:space="preserve">abundance: no. individuals of each taxa per m-3, biomass: </t>
    </r>
    <r>
      <rPr>
        <sz val="11"/>
        <color theme="1"/>
        <rFont val="Calibri"/>
        <family val="2"/>
      </rPr>
      <t>µ</t>
    </r>
    <r>
      <rPr>
        <sz val="11"/>
        <color theme="1"/>
        <rFont val="Calibri"/>
        <family val="2"/>
        <scheme val="minor"/>
      </rPr>
      <t>gC m-3 estimated from length-mass regression</t>
    </r>
  </si>
  <si>
    <t xml:space="preserve">2 tows </t>
  </si>
  <si>
    <t>Andrea McEvoy</t>
  </si>
  <si>
    <t>ajmc@pml.ac.uk</t>
  </si>
  <si>
    <t>PML</t>
  </si>
  <si>
    <t>Atkinson et al. (2015) Progr Oceanogr doi: 10.1016/j.pocean.2015.04.023</t>
  </si>
  <si>
    <t>Data stored at Biological Oceanographic Data Centre BODC https://www.bodc.ac.uk/</t>
  </si>
  <si>
    <t>- info not available</t>
  </si>
  <si>
    <t xml:space="preserve">Water bottle </t>
  </si>
  <si>
    <t>physical and biogeochemistry - pelagic</t>
  </si>
  <si>
    <t>Chlorophyll a (Chl a)</t>
  </si>
  <si>
    <t>0,10,25,50</t>
  </si>
  <si>
    <t xml:space="preserve"> 100ml seawater sample filtered through 0.2 µm filters in triplicate extracted in 90% acetone overnight at 4°C
</t>
  </si>
  <si>
    <t xml:space="preserve"> Analysed by Turner Fluorometer according to Welschmeyer (1994)</t>
  </si>
  <si>
    <t>µg l-1</t>
  </si>
  <si>
    <t>3 per depth</t>
  </si>
  <si>
    <t>Oban Jones</t>
  </si>
  <si>
    <t>obj@pml.ac.uk</t>
  </si>
  <si>
    <t>Barnes et al. 2015 Prog Oceaogr doi:10.1016/j.pocean.2015.04.018</t>
  </si>
  <si>
    <t>See "pigments" link on data tab of this WCO website</t>
  </si>
  <si>
    <t>Phytoplankton taxonomic cell counts for abundance, estimated biovolume and biomass</t>
  </si>
  <si>
    <t>lugols and formalin preserved samples</t>
  </si>
  <si>
    <t>Uttermohl settling technique and microscope analysis</t>
  </si>
  <si>
    <t>cells ml-1, µgC L-1</t>
  </si>
  <si>
    <t>1 paired sample (Lugol's &amp; neutral formaldehyde)</t>
  </si>
  <si>
    <t>Claire Widdicombe</t>
  </si>
  <si>
    <t>CLST@pml.ac.uk</t>
  </si>
  <si>
    <t>https://doi.org/10.1093/plankt/fbp127</t>
  </si>
  <si>
    <t>Calanus spp  egg production rate</t>
  </si>
  <si>
    <t xml:space="preserve">Near surface layer </t>
  </si>
  <si>
    <t xml:space="preserve">5 min horizontal net tow in top 10 m with coarse 710µm and medium 345µm net,  supplemented in recent years with 500µm jelly net oblique tow </t>
  </si>
  <si>
    <t>Sorting of 5 batches of 5 adult female Calanus helgolandicus to measure egg production rate at PML over 24hours</t>
  </si>
  <si>
    <t>eggs per female per day</t>
  </si>
  <si>
    <t xml:space="preserve">1-2 tows </t>
  </si>
  <si>
    <t>https://doi.org/10.1016/j.pocean.2015.04.028</t>
  </si>
  <si>
    <t>Cornwell et al. 2018 doi:10.1093/plankt/fby007</t>
  </si>
  <si>
    <t>Pigment taxonomy, HPLC</t>
  </si>
  <si>
    <t xml:space="preserve"> data available until 2014</t>
  </si>
  <si>
    <t>CTD cast</t>
  </si>
  <si>
    <t>HPLC analysis</t>
  </si>
  <si>
    <t>ug/L = mg/m3</t>
  </si>
  <si>
    <t>1 cast</t>
  </si>
  <si>
    <t>Ruth Airs</t>
  </si>
  <si>
    <t>ruai@pml.ac.uk</t>
  </si>
  <si>
    <t>Steele et al. 2015 Progr Oceanogr. Doi:10.1016/j.pocean.2015.04.021</t>
  </si>
  <si>
    <t xml:space="preserve"> Pico- and nanoplankton abundance</t>
  </si>
  <si>
    <t xml:space="preserve"> Flow cytometry</t>
  </si>
  <si>
    <t>Cells ml-1</t>
  </si>
  <si>
    <t>Glen Tarran</t>
  </si>
  <si>
    <t>gat@pml.ac.uk</t>
  </si>
  <si>
    <t>http://dx.doi.org/10.1016/j.pocean.2015.04.024</t>
  </si>
  <si>
    <t>https://www.bodc.ac.uk/projects/partners/research_centres/pml/data_inventories/</t>
  </si>
  <si>
    <t>Primary production (from photosynthesis-irradiance curves)</t>
  </si>
  <si>
    <t xml:space="preserve"> data available until 2015 August</t>
  </si>
  <si>
    <t>short term incubations in photosynthetrons</t>
  </si>
  <si>
    <t xml:space="preserve">short (1-2 hr) photosynthesis-irradiance incubations using 14C </t>
  </si>
  <si>
    <t>mgC m-2 d-1</t>
  </si>
  <si>
    <t>Gavin Tilstone</t>
  </si>
  <si>
    <t>GHTI@pml.ac.uk</t>
  </si>
  <si>
    <t>Barnes et al. 2015, PROOCE; Xie et al. 2015, MEPS</t>
  </si>
  <si>
    <t>doi:10.1016/j.pocean.2015.04.017; doi: 10.3354/meps11101</t>
  </si>
  <si>
    <t>Zooplankton abundance and biomass: fine mesh net sampling (includes large phytoplankton)</t>
  </si>
  <si>
    <t>ongoing, gap from 2005-2010</t>
  </si>
  <si>
    <t>Water column</t>
  </si>
  <si>
    <t>50m to surface vertical haul, 63 micron net, 4 min vertical tow. Changed to a 50 um net in 2019</t>
  </si>
  <si>
    <t>abundance (ind per m-3)</t>
  </si>
  <si>
    <t xml:space="preserve">1 tow </t>
  </si>
  <si>
    <t>Elaine Fileman</t>
  </si>
  <si>
    <t>ese@pml.ac.uk</t>
  </si>
  <si>
    <t>DNA/RNA(community composition and diversity</t>
  </si>
  <si>
    <t>ongoing with gaps</t>
  </si>
  <si>
    <t>surface</t>
  </si>
  <si>
    <t xml:space="preserve">5L surface seawater passed through sterivex filters. </t>
  </si>
  <si>
    <t>Nucleic Acid is extracted using the Qiagen AllPrep DNA/RNA extraction kit and eluted in volumes of 40 uL. These are stored at -80 C in the MBF.</t>
  </si>
  <si>
    <t>Mark Jones; Karen Tait</t>
  </si>
  <si>
    <t>mark2@pml.ac.uk; ktait@pml.ac.uk</t>
  </si>
  <si>
    <t>There are a couple of years gaps where the samples were bar-coded; we still have the samples but no-one knows how to read the barcodes.</t>
  </si>
  <si>
    <t>Live phytoplankton haul fine (20 micron) with Apstein net</t>
  </si>
  <si>
    <t>5 min horizontal net tow</t>
  </si>
  <si>
    <t>qualitative analysis, and for construction of phyto image library</t>
  </si>
  <si>
    <t>1 tow</t>
  </si>
  <si>
    <t>Fish</t>
  </si>
  <si>
    <t xml:space="preserve">Larval fish abundance: Young Fish Trawl </t>
  </si>
  <si>
    <t xml:space="preserve">monthly </t>
  </si>
  <si>
    <t xml:space="preserve"> ongoing with gaps</t>
  </si>
  <si>
    <t>Oblique tow across 20 mins (~120m wire out over 10min, ~100 in over 10min), 1 m² net, 700 microns</t>
  </si>
  <si>
    <t xml:space="preserve">Abundance counts of larval and post larval fish, some fish eggs and macrozooplankton. Samples stored in 4% buffered formalin solution. </t>
  </si>
  <si>
    <t>abundance per 4000 m³</t>
  </si>
  <si>
    <t>Clare Ostle David Johns</t>
  </si>
  <si>
    <t>claost@mba.ac.uk; djoh@mba.ac.uk</t>
  </si>
  <si>
    <t>MBA</t>
  </si>
  <si>
    <t xml:space="preserve">Genner et al. 2010 
Hawkins et al. 2003
Russel 1973 </t>
  </si>
  <si>
    <t>doi: 10.1093/plankt/fbp082 
doi: 10.1016/S0048-9697(02)00645-9
doi: 10.1017/S0025315400022311</t>
  </si>
  <si>
    <t>Analysis of samples ceased in 2018 due to erosion of funding. At present, samples continue to be collected.</t>
  </si>
  <si>
    <t>Seasonality of fatty acid composition of phytoplankton</t>
  </si>
  <si>
    <t xml:space="preserve"> 1 year</t>
  </si>
  <si>
    <t>20L sample. prescreened through 200 micron</t>
  </si>
  <si>
    <t>ug g-1</t>
  </si>
  <si>
    <t>Angus Atkinson</t>
  </si>
  <si>
    <t>aat@pml.ac.uk</t>
  </si>
  <si>
    <t>White et al. 2015 Mar Chem doi:10.1016/j.marchem.2015.10.005</t>
  </si>
  <si>
    <t>Zooplankton mortality study, % of Calanus spp  in each developmental stage that were dead on capture</t>
  </si>
  <si>
    <t xml:space="preserve">weekly </t>
  </si>
  <si>
    <t>Ended 2014 March</t>
  </si>
  <si>
    <t>slow 4-5 minute vertical tow with 63 um mesh net 50 m to surface</t>
  </si>
  <si>
    <t>Live vital staining with neutral red, microscope identification of zooplankton</t>
  </si>
  <si>
    <t xml:space="preserve">Angus Atkinson Jackie Maud  </t>
  </si>
  <si>
    <t>aat@pml.ac.uk jama@pml.ac.uk</t>
  </si>
  <si>
    <t>Maud et al. 2018 (Limnol Oceanogr) further data in Maud's PhD Thesis</t>
  </si>
  <si>
    <t>doi: 10.1002/lno.10805</t>
  </si>
  <si>
    <t>Intensive vertical plankton study</t>
  </si>
  <si>
    <t>Ended 2018 Oct</t>
  </si>
  <si>
    <t>10L samples for Oithona and flow am analysis</t>
  </si>
  <si>
    <t xml:space="preserve"> light microscope and FlowCam analysis of Oithona and microplankton</t>
  </si>
  <si>
    <t>Cornwell et al. 2020</t>
  </si>
  <si>
    <t>doi:10.3389/fmars.2020.00029</t>
  </si>
  <si>
    <t>Microplankton and  metazoan  abundance</t>
  </si>
  <si>
    <t>fortnightly</t>
  </si>
  <si>
    <t>FlowCam, particle types classified into groups</t>
  </si>
  <si>
    <t xml:space="preserve">4 depths </t>
  </si>
  <si>
    <t>ESE@pml.ac.uk</t>
  </si>
  <si>
    <t>Experiments to examine effects of elevated PCO2 on Phaeocystis</t>
  </si>
  <si>
    <t>periodically</t>
  </si>
  <si>
    <t>Specific bloom periods during 2013 &amp; 2015</t>
  </si>
  <si>
    <t>0,10</t>
  </si>
  <si>
    <t>80 L from each depth</t>
  </si>
  <si>
    <t>Multiple parameters</t>
  </si>
  <si>
    <t>1 per depth</t>
  </si>
  <si>
    <t>Keys et al. 2017 Harmful Algae</t>
  </si>
  <si>
    <t>http://dx.doi.org/10.1016/j.hal.2017.06.005</t>
  </si>
  <si>
    <t>Phytoplankton: Elemental and isotopic composition  (Tot N, Org C, Inorg C, C:N, δ13C, d15N)</t>
  </si>
  <si>
    <t>every other month</t>
  </si>
  <si>
    <t xml:space="preserve"> 13 months</t>
  </si>
  <si>
    <t>20-0</t>
  </si>
  <si>
    <t>Apstein net, codend concentrated on deck.</t>
  </si>
  <si>
    <t xml:space="preserve"> dried; acidified; homogenised; dried; IRMS</t>
  </si>
  <si>
    <t>%</t>
  </si>
  <si>
    <t>Ana M Queiros</t>
  </si>
  <si>
    <t>anqu@pml.ac.uk</t>
  </si>
  <si>
    <t>Queirós et al. 2019 Ecol Monogr https://doi.org/10.1002/ecm.1366</t>
  </si>
  <si>
    <t>National Centre for Biotechnology Information (USA) and BODC (see data availability section in Queirós et al. 2019)</t>
  </si>
  <si>
    <t>Phytoplankton biomass (&gt;20um)</t>
  </si>
  <si>
    <t xml:space="preserve"> dried, homogenised; IRMS</t>
  </si>
  <si>
    <t>g</t>
  </si>
  <si>
    <t>Zooplankton Elemental and isotopic composition  (Tot N, Org C, Inorg C, C:N, δ13C, d15N)</t>
  </si>
  <si>
    <t>WP2 net, codend concentrated on deck.</t>
  </si>
  <si>
    <t>Zooplankton biomass (&gt;200 um)</t>
  </si>
  <si>
    <t>dried, homogenised; IRMS</t>
  </si>
  <si>
    <t>Oithona spp egg production rate</t>
  </si>
  <si>
    <t>Ended 2016</t>
  </si>
  <si>
    <t>Egg production based on counts of clutch sizes( Cornwell et al, 2018)</t>
  </si>
  <si>
    <t>Cornwell et al. 2018 (J Plankton Res); Cornwell et al. 2020 (Frontiers in Marine Science)</t>
  </si>
  <si>
    <t>doi:10.1093/plankt/fby007</t>
  </si>
  <si>
    <t>Zooplankton biomass, normalised biomass size spectrum and trait time series</t>
  </si>
  <si>
    <t xml:space="preserve">Ended 2015 March, 7 minicruises </t>
  </si>
  <si>
    <t>Replicated day and night tows with 63 um, 200 um WP2 and 1 m square frame 500 um jelly net</t>
  </si>
  <si>
    <t xml:space="preserve">microscope analysis,  length mass regression for biomass spectrum and next generation sequencing of selected jellies and fish larvae, </t>
  </si>
  <si>
    <t>various</t>
  </si>
  <si>
    <t>replicated daytime and nightime tows</t>
  </si>
  <si>
    <t>Atkinson et al. 2018 Limnol &amp; Oceanogr doi: 10.1002/lno.11036, Atkinson et al2020 Limnol Oceanogr doi: 10.1002/lno.11613</t>
  </si>
  <si>
    <t>BODC: https://www.bodc.ac.uk/data/published_data_library/catalogue/10.5285/827b5179-90a1-69d8-e053-6c86abc06f55/</t>
  </si>
  <si>
    <t>MERP</t>
  </si>
  <si>
    <t>Zooplankton mortality study, Mortality rates of specific life stages</t>
  </si>
  <si>
    <t>Various methods used to examine early and late stage mortality</t>
  </si>
  <si>
    <t>per day</t>
  </si>
  <si>
    <t>doi: 10.1002/lno.10806</t>
  </si>
  <si>
    <t>Primary Production (simulated in situ incubations)</t>
  </si>
  <si>
    <t>Surface water from the rosette:10µCi 14C bicarbonate added to triplicate 60 ml seawater samples x 2 incubated in-situ for approx 3 - 5 hours filtered onto 0.2 µm polycarbonate filters.</t>
  </si>
  <si>
    <t>Analysed by liquid scintillation counting.</t>
  </si>
  <si>
    <t>µgC l-1h-1</t>
  </si>
  <si>
    <t>Andy Rees</t>
  </si>
  <si>
    <t>apre@pml.ac.uk</t>
  </si>
  <si>
    <t>doi:10.5285/de027cbd-c490-2d56-e044-000b5de50f38</t>
  </si>
  <si>
    <t>Total Organic Carbon(TOC), Total Organic Nitrogen(TON), Particulate Organic Carbon(POC), Particulate Organic Nitrogen (PON)</t>
  </si>
  <si>
    <t xml:space="preserve">triplicate 250 ml aliquots prefiltered (200 micron) onto 25 mm GFF </t>
  </si>
  <si>
    <t>elemental analyser (CHN)</t>
  </si>
  <si>
    <t>triplicate for each</t>
  </si>
  <si>
    <t>See "CHN" link on data tab of this WCO website: users of these data need to contact data contact</t>
  </si>
  <si>
    <t>Nitrate+Nitrite, Nitrite, Ammonium, Phosphate, Silicate</t>
  </si>
  <si>
    <t>Water taken from CTD rosette in triplicate, 3 samples filtered, 3 non-filtered</t>
  </si>
  <si>
    <t>Samples analysed directly after arrival at PML, otherwise refrigerated overnight and analysed or work case they are frozen for later defrosting and analysis. All samples analysed using a segmented flow colorimetric Bran &amp; Luebbe nutrient Autoanalyser, measuring Nitrate+Nitrite, Nitrite, Ammonium, Silicate &amp; Phosphate concentrations.</t>
  </si>
  <si>
    <t>μM</t>
  </si>
  <si>
    <t>Malcolm Woodward  Carolyn Harris</t>
  </si>
  <si>
    <t>emsw@pml.ac.uk; caha@pml.ac.uk</t>
  </si>
  <si>
    <t>Smyth et al. 2010 Journal of Plankton Research, 32, 585-601.</t>
  </si>
  <si>
    <t>See "nutrients" link on data tab of this WCO website: data also archived at BODC</t>
  </si>
  <si>
    <t>Absorption coefficient of phytoplankton and detrital material</t>
  </si>
  <si>
    <t>Spectrophotometric+integrating sphere</t>
  </si>
  <si>
    <t>m-1</t>
  </si>
  <si>
    <t>Tilstone et al. RSE, 2012</t>
  </si>
  <si>
    <t xml:space="preserve">doi:10.1016/j.rse.2011.11.019 </t>
  </si>
  <si>
    <t xml:space="preserve">Absorption coefficient of Coloured Dissolved Organic Material </t>
  </si>
  <si>
    <t xml:space="preserve"> data available until 2016</t>
  </si>
  <si>
    <t>spectrophotometric</t>
  </si>
  <si>
    <t>Spectrophotometric</t>
  </si>
  <si>
    <t>Underway</t>
  </si>
  <si>
    <t>CO2 partial pressure (pCO2)</t>
  </si>
  <si>
    <t>vented showerhead equilibrator with NDIR detection</t>
  </si>
  <si>
    <t>Analysed using PML Dartcom Live pCO2</t>
  </si>
  <si>
    <t>μatm</t>
  </si>
  <si>
    <t>5 to 10</t>
  </si>
  <si>
    <t>Ian Brown, Vassilis Kitidis</t>
  </si>
  <si>
    <t>vak@pml.ac.uk</t>
  </si>
  <si>
    <t xml:space="preserve">http://dx.doi.org/10.1016/j.csr.2012.04.012 </t>
  </si>
  <si>
    <t>http://dx.doi.org/10.1016/j.csr.2012.04.012</t>
  </si>
  <si>
    <t>underway transiting to station</t>
  </si>
  <si>
    <t>Total Alkalinity</t>
  </si>
  <si>
    <t>0,50</t>
  </si>
  <si>
    <t>Water collected in glass stoppered bottles to the rim, 2ml removed and 20ul Mercuric Chloride added, grease edge of stopper, re-insert and wrap bottle/ stopper with electrical tape.</t>
  </si>
  <si>
    <t>Analysed using an Apollo SciTech AS-ALK2. 15ml titrated using Gran titration procedure.</t>
  </si>
  <si>
    <t>micromolkg-1</t>
  </si>
  <si>
    <t>2 replicates per depth</t>
  </si>
  <si>
    <t>Amanda Beesley    Helen Findlay</t>
  </si>
  <si>
    <t>abee@pml.ac.uk, hefi@pml.ac.uk</t>
  </si>
  <si>
    <t>doi:10.5285/1ec0cae5-071d-16e1-e053-6c86abc07d47</t>
  </si>
  <si>
    <t>Since 2018 samples are also collected at 10 m and 25 m, in additional to surface and 50 m</t>
  </si>
  <si>
    <t>Dissolved inorganic carbon</t>
  </si>
  <si>
    <t xml:space="preserve">Analysed using an Apollo SciTech DIC Model AS-C3. </t>
  </si>
  <si>
    <t xml:space="preserve">underway </t>
  </si>
  <si>
    <t>Water leaving hyperspectral radiance, downwelling irradiance, sky radiance, remote sensing reflectance and QC indices</t>
  </si>
  <si>
    <t>ongoing  gaps prior to 2015</t>
  </si>
  <si>
    <t>Radiometric, above surface</t>
  </si>
  <si>
    <t>Simis and Olsen 2012</t>
  </si>
  <si>
    <t>different units.Rrs in sr-1</t>
  </si>
  <si>
    <t>Victor Martinez Vicente</t>
  </si>
  <si>
    <t>vmv@pml.ac.uk</t>
  </si>
  <si>
    <t xml:space="preserve">Martinez-Vicente et al 2013; </t>
  </si>
  <si>
    <t>L4 Atmospheric</t>
  </si>
  <si>
    <t>Air samples</t>
  </si>
  <si>
    <t>physical and biogeochemistry - atmospheric</t>
  </si>
  <si>
    <t>Air sample for methane uptake</t>
  </si>
  <si>
    <t>in air</t>
  </si>
  <si>
    <t>from intake on top of wheelhouse, flushed for 3 mins before sampling</t>
  </si>
  <si>
    <t>Rebecca May</t>
  </si>
  <si>
    <t>rem@pml.ac.uk</t>
  </si>
  <si>
    <t>Suspended Particulate material, SPM</t>
  </si>
  <si>
    <t>Gravimetric analysis. Fixed volume of water filtered through a pre-weighed 47mm Whatman GF/C filter, washed with de-ionised water and dried at 80oC to constant weight.</t>
  </si>
  <si>
    <t>parts per million</t>
  </si>
  <si>
    <t>Carolyn Harris</t>
  </si>
  <si>
    <t>caha@pml.ac.uk</t>
  </si>
  <si>
    <t>DOC</t>
  </si>
  <si>
    <t>Salinity</t>
  </si>
  <si>
    <t>John Stevens</t>
  </si>
  <si>
    <t>jas@pml.ac.uk</t>
  </si>
  <si>
    <t>CTD Sensor</t>
  </si>
  <si>
    <t>Rosette sampler: Depth(m), Temperature(°C), Salinity(PSU),  Density(kgm-3), Transmission, PAR (uEm-2s-1) or Turbidity (NTU), Chl a, Fluorescence (no unit), Oxygen (uM),Sound Velocity (m/s)</t>
  </si>
  <si>
    <t>Seabird 19+ CTD, CTG MiniTracka Chl fluor., CTG PAR sensor, Wetlabs C-Star (red), SBE dissolved Oxygen</t>
  </si>
  <si>
    <t>All files have been processed using the software and guild lines provided by Sea Bird Electronics Inc. CTD</t>
  </si>
  <si>
    <t>m, °C, PSU, kg.m-3, %, uE.m-2.s-1, volts, umol/kg-1</t>
  </si>
  <si>
    <t>James Fishwick, Oban Jones</t>
  </si>
  <si>
    <t>jrfi@pml.ac.uk, obj@pml.ac.uk</t>
  </si>
  <si>
    <t>Many papers on the "publications" tab of WCO website use these data</t>
  </si>
  <si>
    <t>See "CTD" link on data tab of this WCO website: data also archived at BODC</t>
  </si>
  <si>
    <t>Alkaline Phosphatase Activity:APA</t>
  </si>
  <si>
    <t>Jun-Jul 2007 and Jun-Aug 2013</t>
  </si>
  <si>
    <t>Incubation with methylumbelliferyl phosphate. Analysed with Turner fluorometer</t>
  </si>
  <si>
    <t>nmolP/l/h</t>
  </si>
  <si>
    <t xml:space="preserve">A.P. Rees, et al. 2009. Alkaline Phosphatase Activity in the western English Channel: Elevations induced by high summertime rainfall. Estuary. Coast. Shelf Sci. 81, 569-574. </t>
  </si>
  <si>
    <t>doi:10.1016/j.ecss.2008.12.005</t>
  </si>
  <si>
    <t>Organic nutrients: Dissolved Organic Carbon (DOC), Dissolved Organic Nitrogen (DON), Dissolved Organic Phosphorous (DOP)</t>
  </si>
  <si>
    <t>Ended 2014 Aug</t>
  </si>
  <si>
    <t>Scalar analyser &amp; Shimadzu HTOC</t>
  </si>
  <si>
    <t>µmol /l</t>
  </si>
  <si>
    <t xml:space="preserve"> Microbes specific to N-osmolyte use</t>
  </si>
  <si>
    <t>Ended 2017 April</t>
  </si>
  <si>
    <t>Water samples from surface CTD, 1L filtered through Sterivex</t>
  </si>
  <si>
    <t>DNA and RNA extraction and probing with primers.</t>
  </si>
  <si>
    <t>Ruth Airs, Rachael Beale</t>
  </si>
  <si>
    <t>ruai@pml.ac.uk; rbea@pml.ac.uk</t>
  </si>
  <si>
    <t xml:space="preserve"> Specific microbes using N-osmolytes</t>
  </si>
  <si>
    <t>Water samples from surface CTD, fixed with paraformaldehyde, and filtered.</t>
  </si>
  <si>
    <t>CARD-fish processing</t>
  </si>
  <si>
    <t>Choline, glycine betaine and TMAO in particulate fraction, concentration</t>
  </si>
  <si>
    <t>Water samples from surface CTD</t>
  </si>
  <si>
    <t>Filtered, extracted and analysed by LC/MS according to Airs and Beale 2016</t>
  </si>
  <si>
    <t>nM</t>
  </si>
  <si>
    <t>O:\NERC osmolytes</t>
  </si>
  <si>
    <t>Depth, conductivity, pressure, temperature, salinity, sound velocity, density</t>
  </si>
  <si>
    <t>CTD cast - Valeport MIDAS 606 CTD, sampling rate 8Hz s⁻¹</t>
  </si>
  <si>
    <t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t>
  </si>
  <si>
    <t>m, ms/cm, dbar, deg. C, psu, m/sec, kg m^3</t>
  </si>
  <si>
    <t>Alison Small</t>
  </si>
  <si>
    <t>alisma@mba.ac.uk</t>
  </si>
  <si>
    <t xml:space="preserve">
doi:10/fqqz</t>
  </si>
  <si>
    <t xml:space="preserve">Depth profile of dissolved oxygen </t>
  </si>
  <si>
    <t>Ana M Queiros; James Fishwick; Oban Jones</t>
  </si>
  <si>
    <t>anqu@pml.ac.uk; jrfi@pml.ac.uk; obj@pml.ac.uk</t>
  </si>
  <si>
    <t>Queirós et al. 2019 Ecol Monogr</t>
  </si>
  <si>
    <t>doi:10.1002/ecm.1427</t>
  </si>
  <si>
    <t>Choline and glycine betaine uptake experiments, rates</t>
  </si>
  <si>
    <t>4 per year</t>
  </si>
  <si>
    <t>CTD cast - surface</t>
  </si>
  <si>
    <t>Measured uptake, assimilation and dissimilation using 14C tracers.</t>
  </si>
  <si>
    <t>OVOCs (Methanol, Acetaldehyde, Acetone)</t>
  </si>
  <si>
    <t>Jo Dixon</t>
  </si>
  <si>
    <t>jod@pml.ac.uk</t>
  </si>
  <si>
    <t>Whole water column acoustic sampling</t>
  </si>
  <si>
    <t>Water column current velocities</t>
  </si>
  <si>
    <t>Bottom frame with upward looking acoustic doppler current profiler</t>
  </si>
  <si>
    <t>Instrument's own processing software and personal scripts for postprocessing</t>
  </si>
  <si>
    <t>metres per second</t>
  </si>
  <si>
    <t>Several months long deployments</t>
  </si>
  <si>
    <t>Ricardo Torres</t>
  </si>
  <si>
    <t>rito@pml.ac.uk</t>
  </si>
  <si>
    <t xml:space="preserve">2020 is the year with largest coverage. Largest single deployment was 3 months. </t>
  </si>
  <si>
    <t>Nitrous oxide, Methane</t>
  </si>
  <si>
    <t>FID, ECD - GC</t>
  </si>
  <si>
    <t>Ian Brown</t>
  </si>
  <si>
    <t>iaian2@pml.ac.uk</t>
  </si>
  <si>
    <t>L4 Buoy</t>
  </si>
  <si>
    <t>Electronic</t>
  </si>
  <si>
    <t>pH</t>
  </si>
  <si>
    <t>hourly</t>
  </si>
  <si>
    <t>Satlantic pH sensor</t>
  </si>
  <si>
    <t>James Fishwick &amp; Helen Findlay</t>
  </si>
  <si>
    <t>jrfi@pml.ac.uk; hefi@pml.ac.uk</t>
  </si>
  <si>
    <t>Data to present has not been QC'd</t>
  </si>
  <si>
    <t>Temperature</t>
  </si>
  <si>
    <t>Satlantic WQM</t>
  </si>
  <si>
    <t>degrees Celsius</t>
  </si>
  <si>
    <t>Tim Smyth &amp; James Fishwick</t>
  </si>
  <si>
    <t>tjsm@pml.ac.uk; jrfi@pml.ac.uk</t>
  </si>
  <si>
    <t>Smyth et al., (2011)</t>
  </si>
  <si>
    <t>https://www.westernchannelobservatory.org.uk/data/buoy_QC/L4/final/annual/</t>
  </si>
  <si>
    <t>Data on V3 of QC; annual files</t>
  </si>
  <si>
    <t>PSU</t>
  </si>
  <si>
    <t>Oxygen</t>
  </si>
  <si>
    <t>uM</t>
  </si>
  <si>
    <t>Chlorophyll fluorescence</t>
  </si>
  <si>
    <t>mg/m3</t>
  </si>
  <si>
    <t>CDOM fluorescence</t>
  </si>
  <si>
    <t xml:space="preserve">Satlantic </t>
  </si>
  <si>
    <t>physical and biogeochemistry - benthic</t>
  </si>
  <si>
    <t>Turbidity</t>
  </si>
  <si>
    <t>NTU</t>
  </si>
  <si>
    <t>Meteorological</t>
  </si>
  <si>
    <t>Airmar / Gill</t>
  </si>
  <si>
    <t>Irradiance</t>
  </si>
  <si>
    <t>Satlantic Irradiance Sensor</t>
  </si>
  <si>
    <t>W/m2/nm</t>
  </si>
  <si>
    <t xml:space="preserve">Demersal fish abundance length (mm), weight (g): Standard Haul </t>
  </si>
  <si>
    <t>monthly</t>
  </si>
  <si>
    <t xml:space="preserve">Channel Hunter Box Trawl, 2 x 40 min tows, fine mesh codend cover used. </t>
  </si>
  <si>
    <t>Fish abundance and length-mass data. Abundance counts of macroinvertebrates</t>
  </si>
  <si>
    <t>Abundance, mm, g</t>
  </si>
  <si>
    <t>Rachel Brittain; David Johns</t>
  </si>
  <si>
    <t>racbri@mba.ac.uk; djoh@mba.ac.uk</t>
  </si>
  <si>
    <t>L4 within 1 km of Buoy</t>
  </si>
  <si>
    <t>Benthic Boundary Layer</t>
  </si>
  <si>
    <t>Epibenthic</t>
  </si>
  <si>
    <t>Epibenthic net samples for abundance  and high-throughput sequencing</t>
  </si>
  <si>
    <t>every 6 weeks</t>
  </si>
  <si>
    <t>Ended 2013 Oct</t>
  </si>
  <si>
    <t>3 tows per site visit, 20 mins each</t>
  </si>
  <si>
    <t>50% of both 63 and 200 um formalin preserved for microscope analysis, and respectively 50% and 25% in ethanol for molecular 454 sequencing. 25% of 63 micron through FlowCam. Molecular analysis = genomic DNA extraction, amplification of the 18S rRNA gene (V1-V2) using Primers (SSU_F04 and SSU_R22), designed by Fonseca et al. (2010). 454 sequencing.</t>
  </si>
  <si>
    <t xml:space="preserve">abundance ( m-3). Relative proportions of Operational Taxonomic Units (OTUs). Proportions of sequences assigned to: different kingdoms; different phyla making up at least 1% of any sample; and different orders of Arthropoda making up at least 5% of any sample. </t>
  </si>
  <si>
    <t xml:space="preserve">3 pairs </t>
  </si>
  <si>
    <t>Helen Parry</t>
  </si>
  <si>
    <t>hech@pml.ac.uk</t>
  </si>
  <si>
    <t>Parry et al. 2020 (ICES J Mar Sci doi:10.1093/icesjms/fsaa228</t>
  </si>
  <si>
    <t>L4 benthic</t>
  </si>
  <si>
    <t>Seabed</t>
  </si>
  <si>
    <t>Infauna</t>
  </si>
  <si>
    <t>Macrofauna: Elemental and isotopic composition. Depth profiled  (Tot N, Org C, Inorg C, C:N, δ13C, d15N)</t>
  </si>
  <si>
    <t>seabed Depth cm: 0-2,  2-6,  6-10</t>
  </si>
  <si>
    <t>Multicoring</t>
  </si>
  <si>
    <t xml:space="preserve"> taxonomic identification; dried; acidified; homogenised; dried; IRMS</t>
  </si>
  <si>
    <t>Queirós et al. 2019 Evol Monogr</t>
  </si>
  <si>
    <t>doi:10.1002/ecm.1366 / doi:10.5285/80856b3b-24df-4e53-e053-6c86abc0ed2b</t>
  </si>
  <si>
    <t>Macrofauna Abundance  and Biomass</t>
  </si>
  <si>
    <t xml:space="preserve"> taxonomic identification; dried, homogenised; IRMS</t>
  </si>
  <si>
    <t xml:space="preserve">Macrofauna Community Composition  </t>
  </si>
  <si>
    <t>Species list</t>
  </si>
  <si>
    <t>Meiofauna: Elemental and isotopic composition. Depth 0.2cm (Tot C, δ13C)</t>
  </si>
  <si>
    <t>seabed Depth cm: 0-2</t>
  </si>
  <si>
    <t xml:space="preserve">Net carbon (org and inorg) uptake from water column into the benthos  </t>
  </si>
  <si>
    <t>Box-coring; lab incubation; UV time lapse photography; sediment  particle tracking; inert tracer tracking; oxygen optodes.</t>
  </si>
  <si>
    <t xml:space="preserve">Image analysis; HPLC analysis; </t>
  </si>
  <si>
    <t>milimol.m-2.day-1</t>
  </si>
  <si>
    <t xml:space="preserve"> sediment total carbon burial rate  </t>
  </si>
  <si>
    <t xml:space="preserve">Box-coring; lab incubation; UV time lapse photography; sediment  particle tracking; </t>
  </si>
  <si>
    <t xml:space="preserve">Image analysis; </t>
  </si>
  <si>
    <t xml:space="preserve"> carbon mineralization rate (DIC production)  </t>
  </si>
  <si>
    <t>Box-coring; lab incubation;  oxygen optodes.</t>
  </si>
  <si>
    <t xml:space="preserve">Depth mixed layer  </t>
  </si>
  <si>
    <t>image analysis</t>
  </si>
  <si>
    <t xml:space="preserve">Total sediment oxygen uptake  </t>
  </si>
  <si>
    <t xml:space="preserve">Bioturbation rate   </t>
  </si>
  <si>
    <t>.cm-2.yr-1</t>
  </si>
  <si>
    <t xml:space="preserve"> sediment organic carbon burial rate  </t>
  </si>
  <si>
    <t xml:space="preserve">Box-coring; multi-coring; lab incubation; UV time lapse photography; sediment  particle tracking; filters; </t>
  </si>
  <si>
    <t xml:space="preserve"> Image analysis; dried, homogenised; IRMS</t>
  </si>
  <si>
    <t xml:space="preserve">Sediment bioirrigation rate  </t>
  </si>
  <si>
    <t>Box-coring; lab incubation; inert tracer tracking</t>
  </si>
  <si>
    <t>L.m-2.day-1</t>
  </si>
  <si>
    <t>Oxygen availability at 1 cm depth within the sediment  DO</t>
  </si>
  <si>
    <t>Elemental and isotopic composition of surface and deep bulk sediment. Depth profiled  (Tot N, Org C, Inorg C, C:N, δ13C, d15N)</t>
  </si>
  <si>
    <t xml:space="preserve">Sediment porosity  </t>
  </si>
  <si>
    <t>dried; weighted; dried.</t>
  </si>
  <si>
    <t>Oxygen availability at the sediment water interface  DO</t>
  </si>
  <si>
    <t xml:space="preserve">Macrofauna size spectrum depth profiled  mean individual size </t>
  </si>
  <si>
    <t xml:space="preserve"> Elemental and isotopic composition of SPM. Depth profiled  (Tot N, Org C, Inorg C, C:N, δ13C, d15N)</t>
  </si>
  <si>
    <t>Multicoring; vacuum filtration into pre-combusted filters.</t>
  </si>
  <si>
    <t>Isotopic composition of dissolved inorganic carbon pool water 2 cm and 70cm above sediment  δ13C</t>
  </si>
  <si>
    <t>Multicoring; evolution under Helium atmosphere in Exetainers pre-loaded with acid</t>
  </si>
  <si>
    <t>CF-IRMS</t>
  </si>
  <si>
    <t>L4 benthic at Hilmar's Box</t>
  </si>
  <si>
    <t xml:space="preserve"> Sediment mixing rates; bioturbation  Activity (probability of particle displacement in one time-step),  distance (mean distance of displacement for one particle).</t>
  </si>
  <si>
    <t>Sediment mixing rates measured using coupling fluorescent tracers, 2D imaging and time-lapse photography.</t>
  </si>
  <si>
    <t xml:space="preserve">rates estimated over a six day period, and modelled using a random-walk model. </t>
  </si>
  <si>
    <t>probability; mm</t>
  </si>
  <si>
    <t xml:space="preserve"> Macrofauna    Abundance</t>
  </si>
  <si>
    <t xml:space="preserve"> 0.1 m3 box corer sampling at hap-hazard locations within 500m of anchoring site; entire sample elutriated and sieved though 0.5 mm mesh; residue checked; entire sample preserved in 10% formalin</t>
  </si>
  <si>
    <t>All fauna counted and identified to lowest taxonomic level possible .</t>
  </si>
  <si>
    <t>abundance (ind per 0.1m-3)</t>
  </si>
  <si>
    <t>4 or 5</t>
  </si>
  <si>
    <t>Louise McNeill  Rachel Coppock</t>
  </si>
  <si>
    <t>clmc@pml.ac.uk rac@pml.ac.uk</t>
  </si>
  <si>
    <t>BODC: doi:10.5285/03167d6f-a9cd-2e1a-e053-6c86abc0753b</t>
  </si>
  <si>
    <t>Sampling frequency altered from 5 to 4 replicates every month in 2012 due to funding changes.</t>
  </si>
  <si>
    <t xml:space="preserve"> Macrofauna    Species fresh-biomass</t>
  </si>
  <si>
    <t>Wet weights of each taxon recorded after blotting.</t>
  </si>
  <si>
    <r>
      <t>biomass per 0.1m</t>
    </r>
    <r>
      <rPr>
        <vertAlign val="superscript"/>
        <sz val="11"/>
        <color theme="1"/>
        <rFont val="Calibri"/>
        <family val="2"/>
        <scheme val="minor"/>
      </rPr>
      <t>-3</t>
    </r>
  </si>
  <si>
    <t xml:space="preserve"> Megafauna   Abundance</t>
  </si>
  <si>
    <t>6 times per year</t>
  </si>
  <si>
    <t>3 x 2/3 mins naturalist trawls with 1 cm mesh; macro &amp; megafauna collected and preserved in 10% formalin.</t>
  </si>
  <si>
    <t>use trawl/position data algorithm</t>
  </si>
  <si>
    <t>Sampling frequency altered from every month to every other month in 2012 due to funding changes</t>
  </si>
  <si>
    <t xml:space="preserve"> Megafauna    Species fresh-biomass</t>
  </si>
  <si>
    <t>Reproductive stage of selected macrofauna species determined through histology.  Numerical rating scale designed for individual species.</t>
  </si>
  <si>
    <t xml:space="preserve">5 x 0.1 m2 box corer sampling at random locations within 500m of anchoring site; Fauna collected as and when found during elutriation through being retained on  sieves and samples pooled.  Fauna returned to the lab live. </t>
  </si>
  <si>
    <t>Samples fixed in Baker`s formal calcium, then prepared for sectioning in plastic or wax.  Reproductive material assigned a developmental rating.</t>
  </si>
  <si>
    <t>histological review</t>
  </si>
  <si>
    <t>Ophiura,Amphiura, Nephthys</t>
  </si>
  <si>
    <t>Christine Pascoe</t>
  </si>
  <si>
    <t>ckh@pml.ac.uk</t>
  </si>
  <si>
    <t xml:space="preserve"> Meiofauna  Abundance</t>
  </si>
  <si>
    <t>3 x 40 ml (2.5 cm diameter, 8 cm deep) syringes of sediment taken from macrofaunal box cores (x4 or 5) and combined into 1 pot; sample preserved in 10% formalin.</t>
  </si>
  <si>
    <t>Nematodes extracted using ludox and collected on 63 µm mesh sieve; sample mounted on slides in glycerol and identified to lowest taxonomic level and counted.</t>
  </si>
  <si>
    <t>abundance (ind per 120ml)</t>
  </si>
  <si>
    <t>Particle size analysis</t>
  </si>
  <si>
    <t>1 x 0.5L tub taken from 5th box core</t>
  </si>
  <si>
    <t>Particle size analysis using laser diffraction</t>
  </si>
  <si>
    <t xml:space="preserve">water bottle </t>
  </si>
  <si>
    <t>Rosette sampler: CTD</t>
  </si>
  <si>
    <t>water column</t>
  </si>
  <si>
    <t>1 deployment to measure salinity and temp</t>
  </si>
  <si>
    <t xml:space="preserve">Conversion of CTD boat data to excel format </t>
  </si>
  <si>
    <t>degrees Celsius and parts per million</t>
  </si>
  <si>
    <t>DNA (community composition and diversity)</t>
  </si>
  <si>
    <t>2 x Eppendorf surface scrapes from each of 5 replicate box cores. Frozen at -20C until further analyses</t>
  </si>
  <si>
    <t>DNA is extracted from 4 of the 8 replicates collected using the Qiagen DNeasy soil extraction kit (using 0.25 g sediment) according to the instructions of the manufacturer. DNA are remaining unextracted samples are stored within the -80 C in the MBF.</t>
  </si>
  <si>
    <t>Karen Tait</t>
  </si>
  <si>
    <t>ktait@pml.ac.uk</t>
  </si>
  <si>
    <t>Sediment Nutrient flux  Silicate, Nitrate, Nitrite, Ammonium, Phosphate</t>
  </si>
  <si>
    <t>Ended 2010</t>
  </si>
  <si>
    <t>8 replicate cores taken from sea bed by either multicorer or boxcorer (depending on site substrate). 50ml of overlying water is extracted through a GFF filter approximately every hour including T=0 for 5 hours. Samples then frozen.</t>
  </si>
  <si>
    <t>Analysed using a Branne &amp; Luebbe nutrient Autoanalyser, measuring Nitrate, Nitrite, Ammonium, Silicate &amp; Phosphate concentrations. Sediment flux then calculated.</t>
  </si>
  <si>
    <t>Amanda Beesley</t>
  </si>
  <si>
    <t>abee@pml.ac.uk</t>
  </si>
  <si>
    <t>Redox  Potential difference</t>
  </si>
  <si>
    <t>Using acrylic core tubes with a diameter of 6cm, tow cores were taken from two separate box cores.  The depth of the core depended on the depth of the box core,  the aim was to core down to 20cm</t>
  </si>
  <si>
    <t>Eh was measured down the core using a narrow platinum redox electrode at 1 cm intervals.</t>
  </si>
  <si>
    <t>Steroids  Concentration</t>
  </si>
  <si>
    <t>Approximately 60 grams of surface wet sediment was sampled using a stainless steel spatula. The samples were taken from two separate cores taken at the anchor station.</t>
  </si>
  <si>
    <t>After freeze drying and grinding, the sediment was extracted into dichloromethane, put through a cleaning procedure and then analysed for a number of relevant of steroids using GC/MS</t>
  </si>
  <si>
    <t>µg/g</t>
  </si>
  <si>
    <t>Surface bed sediment (2mm) particulate size composition  Sediment composition by grain size</t>
  </si>
  <si>
    <t>Surface (2mm) scrape from box core (5g)</t>
  </si>
  <si>
    <t>Homogenised sub-sample passed through a Beckman - Coulter Laser 230 Sizer.</t>
  </si>
  <si>
    <t>Bed sediment bulk particulate size composition (12cm)  Sediment composition by grain size</t>
  </si>
  <si>
    <t xml:space="preserve">Bulk sub-sample taken from box-core (12mm). </t>
  </si>
  <si>
    <t xml:space="preserve">CHN  </t>
  </si>
  <si>
    <t>40ml from box core: To quantify total organic carbon and nitrogen (TOC, TON),the sample is dried and triplicate samples are weighed (1-4mg), to quantify particulate organic carbon and nitrogen (POC, PON), triplicate samples are weighed (1-4mg) and acidified with sulphurous acid prior to analysis.</t>
  </si>
  <si>
    <t>Analysed on a Thermoquest FlashEA 1112 elemental analyser</t>
  </si>
  <si>
    <t>Denitrification / Anammox  Denitrification</t>
  </si>
  <si>
    <t>Whole core incubations (24 hours) with two thirds sediment and one third seawater augmented with 15 N-labelled nitrate.</t>
  </si>
  <si>
    <t>Analysis of 15N-nitrogen gas formed by membrane inlet mass spectrometry</t>
  </si>
  <si>
    <t>mmol m-2 d-1</t>
  </si>
  <si>
    <t>1 (average of 4 per treatment)</t>
  </si>
  <si>
    <t>Vassilis Kitidis</t>
  </si>
  <si>
    <t xml:space="preserve">Nitrification (Ammonia Oxidation rate)  </t>
  </si>
  <si>
    <t>Slurry type incubations (24 hour) with two thirds surface sediment and one third seawater in 14 mL glass serum bottles. Specific inhibitors, Allylthiourea and Sodium Chlorate are added to subsets of bottles.</t>
  </si>
  <si>
    <t>Post-incubation, the supernatant in each bottle is analysed for nitrite colourimetrically. Ammonia Oxidation rate is measured as accumulation of nitrite in the Sodium Chlorate treated bottles compared to the Allylthiourea treated bottles.</t>
  </si>
  <si>
    <t>µmol NH3 (ml wet sediment)-1 hour-1</t>
  </si>
  <si>
    <t>1 (average of 3 per treatment)</t>
  </si>
  <si>
    <t>Critical erosion threshold  Critical shear stress, critical shear velocity</t>
  </si>
  <si>
    <t xml:space="preserve"> one annual cycle</t>
  </si>
  <si>
    <t>Core sub-sampled from box-core</t>
  </si>
  <si>
    <t>Mini-flume, time-incremented paddle speed induced current flow measuring optically backscattered sediment load to determine the point of bed sediment resuspension.</t>
  </si>
  <si>
    <t>N/m2, cm s-36</t>
  </si>
  <si>
    <t>Carolyn Harris / Saskia Ruhl</t>
  </si>
  <si>
    <t>caha@pml.ac.uk   sru@pml.ac.uk</t>
  </si>
  <si>
    <t>2 to 4</t>
  </si>
  <si>
    <t>Queirós et al. 2016 Progress in Oceanography</t>
  </si>
  <si>
    <t>doi: 10.1016/j.pocean.2015.04.027</t>
  </si>
  <si>
    <t>WCO benthic survey sites</t>
  </si>
  <si>
    <t>Functional traits of benthic fauna</t>
  </si>
  <si>
    <t>not resolved</t>
  </si>
  <si>
    <t xml:space="preserve">Box-coring; </t>
  </si>
  <si>
    <t>Identification under optical microscope</t>
  </si>
  <si>
    <t>Queirós et al. 2013 Methods in Ecology and Evolution</t>
  </si>
  <si>
    <t>doi: 10.1002/ece3.769</t>
  </si>
  <si>
    <t>Whitsand Bay</t>
  </si>
  <si>
    <t xml:space="preserve">Demersal fish abundance length (mm), weight (g): Inshore trawl </t>
  </si>
  <si>
    <t>Small otter trawl, 4 x 30 min tows, alternate tows with fine mesh codend cover.</t>
  </si>
  <si>
    <t>abundance, mm, g</t>
  </si>
  <si>
    <t xml:space="preserve">4 tows </t>
  </si>
  <si>
    <t>Bigbury Bay</t>
  </si>
  <si>
    <t>Rame shoreline</t>
  </si>
  <si>
    <t>Seaweed sinking and degradation rate</t>
  </si>
  <si>
    <t>Hard harvesting at low water</t>
  </si>
  <si>
    <t>Visual observation in the laboratory.</t>
  </si>
  <si>
    <t>cm/s; g</t>
  </si>
  <si>
    <t>Queirós and Pascoe 2020 Zenodo</t>
  </si>
  <si>
    <t>doi: 10.5281/zenodo.4309607</t>
  </si>
  <si>
    <t>Plymouth Deep</t>
  </si>
  <si>
    <t>Benthic grab survey. Organic carbon particle size analysis. Grid sampling demarking dredging dockyard dump zone.</t>
  </si>
  <si>
    <t>annually</t>
  </si>
  <si>
    <t>Small Van veen Grab</t>
  </si>
  <si>
    <t>Extended Benthic Survey</t>
  </si>
  <si>
    <t>154 per year</t>
  </si>
  <si>
    <t>Joana Nunes</t>
  </si>
  <si>
    <t>jonu@pml.ac.uk</t>
  </si>
  <si>
    <t>Sporadic</t>
  </si>
  <si>
    <t>No further processing of these samples has occurred yet.</t>
  </si>
  <si>
    <t>Rame</t>
  </si>
  <si>
    <t>every other month until 2011/ Twice yearly post 2011</t>
  </si>
  <si>
    <t>Ended 2015</t>
  </si>
  <si>
    <t>doi:10.5285/03167d6f-a9cd-2e1a-e053-6c86abc0753b</t>
  </si>
  <si>
    <t>Every other month until 2011/ Twice yearly post 2011</t>
  </si>
  <si>
    <t>Jennycliff</t>
  </si>
  <si>
    <t>Cawsand</t>
  </si>
  <si>
    <t xml:space="preserve"> 0.1 m3 DAY GRAB sampling at hap-hazard locations within 500m of anchoring site; entire sample elutriated and sieved though 0.5 mm mesh; residue checked; entire sample preserved in 10% formalin</t>
  </si>
  <si>
    <t xml:space="preserve">5 x 0.1 m3 DAY GRAB sampling at random locations within 500m of anchoring site; Fauna collected as and when found during elutriation through being retained on  sieves and samples pooled.  Fauna returned to the lab live. </t>
  </si>
  <si>
    <t>1 x 0.5L tub taken from 5th DAY GRAB</t>
  </si>
  <si>
    <t>E1 Pelagic</t>
  </si>
  <si>
    <t>Total alkalinity</t>
  </si>
  <si>
    <t xml:space="preserve">Fortnightly </t>
  </si>
  <si>
    <t>0,60</t>
  </si>
  <si>
    <t xml:space="preserve"> Water collected in glass stoppered bottles to the rim, 2ml removed and 20ul Mercuric Chloride added, grease edge of stopper, re-insert and wrap bottle/ stopper with electrical tape.</t>
  </si>
  <si>
    <t>doi:10.5285/50bb1181-960e-58b4-e053-6c86abc0e44f</t>
  </si>
  <si>
    <t>0,10,20,30,40,60</t>
  </si>
  <si>
    <t xml:space="preserve"> Clean sampling  and handling techniques used. Samples returned to lab as soon as possible and kept int he dark in a coolbox. Samples analysed unfiltered and some sets filtered also.</t>
  </si>
  <si>
    <t xml:space="preserve">6 depths </t>
  </si>
  <si>
    <t>oblique</t>
  </si>
  <si>
    <t>Oblique tow across 20 mins (~150m wire out over 10min, ~100 in over 10min), 1 m² net, 700 microns</t>
  </si>
  <si>
    <t>0-70</t>
  </si>
  <si>
    <t>Eddystone</t>
  </si>
  <si>
    <t>Ended 2011</t>
  </si>
  <si>
    <t xml:space="preserve">Bi-monthly </t>
  </si>
  <si>
    <t>Utermohl settling technique and microscope analysis</t>
  </si>
  <si>
    <t>Claire Widdicombe Paul Rooks</t>
  </si>
  <si>
    <t>clst@pml.ac.uk paok@pml.ac.uk</t>
  </si>
  <si>
    <t xml:space="preserve"> Macrofauna    Abundance </t>
  </si>
  <si>
    <t>Every other month</t>
  </si>
  <si>
    <t>E1 Buoy</t>
  </si>
  <si>
    <t>https://www.westernchannelobservatory.org.uk/data/buoy_QC/E1/final/level4/V2019/E1_buoy_AWS_deployment_2013-2019_merged_flagged.xlsx</t>
  </si>
  <si>
    <t>L5 Pelagic</t>
  </si>
  <si>
    <t>Oblique tow across 20 mins (~130m wire out over 10min, ~100 in over 10min), 1 m² net, 700 microns</t>
  </si>
  <si>
    <t>0-55</t>
  </si>
  <si>
    <t>50° 11.000' N 004°17.768' W</t>
  </si>
  <si>
    <t>Plankton net samples for high-throughput sequencing</t>
  </si>
  <si>
    <t>0-50</t>
  </si>
  <si>
    <t>50m to surface vertical haul, 63 micron net, 4 min vertical tow.</t>
  </si>
  <si>
    <t>Samples stores in ethanol for metabarcoding analysis. Genomic DNA extraction, amplification of the 18S rRNA gene (V1-V2) using Primers (SSU_F04 and SSU_R22), designed by Fonseca et al. (2010). 454 sequencing.</t>
  </si>
  <si>
    <t xml:space="preserve">Relative proportions of Operational Taxonomic Units (OTUs). Proportions of sequences assigned to: different kingdoms; different phyla making up at least 1% of any sample; and different orders of Arthropoda making up at least 5% of any sample. </t>
  </si>
  <si>
    <t>1 haul</t>
  </si>
  <si>
    <t>Helen  Parry &amp; Pennie Lindeque</t>
  </si>
  <si>
    <t>hech@pml.ac.uk &amp; pkw@pml.ac.uk</t>
  </si>
  <si>
    <t>Penlee Atmospheric Observatory</t>
  </si>
  <si>
    <t>PC data logger</t>
  </si>
  <si>
    <t>Carbon dioxide mixing ratio</t>
  </si>
  <si>
    <t>continuous</t>
  </si>
  <si>
    <t>1 Hz</t>
  </si>
  <si>
    <t>approx 19m asl</t>
  </si>
  <si>
    <t>Los Gatos Research Fast Greenhouse Gas Analyzer</t>
  </si>
  <si>
    <t>Continuous measurement</t>
  </si>
  <si>
    <t>Jani Pewter/Ming Yang/Tom Bell</t>
  </si>
  <si>
    <t>ppao@pml.ac.uk</t>
  </si>
  <si>
    <t xml:space="preserve">https://www.westernchannelobservatory.org.uk/penlee/ </t>
  </si>
  <si>
    <t>https://catalogue.ceda.ac.uk/uuid/8f1ff8ea77534e08b03983685990a9b0</t>
  </si>
  <si>
    <t>Methane  mixing ratio</t>
  </si>
  <si>
    <t>Sulfur dioxide  mixing ratio</t>
  </si>
  <si>
    <t>0.1 Hz</t>
  </si>
  <si>
    <t>approx 12m asl</t>
  </si>
  <si>
    <t>Thermo Scientific model 43i</t>
  </si>
  <si>
    <t>parts per billion</t>
  </si>
  <si>
    <t>Ozone  mixing ratio</t>
  </si>
  <si>
    <t>Thermo Scientific model 49i</t>
  </si>
  <si>
    <t>PML/UoP</t>
  </si>
  <si>
    <t xml:space="preserve">Wind speed </t>
  </si>
  <si>
    <t>10 Hz</t>
  </si>
  <si>
    <t>Gill Windmaster Pro 3D ultrasonic anemometer</t>
  </si>
  <si>
    <t>Wind direction</t>
  </si>
  <si>
    <t>Air temperature</t>
  </si>
  <si>
    <t>0.25 Hz</t>
  </si>
  <si>
    <t>Gill MetPak Pro</t>
  </si>
  <si>
    <t>Dew point</t>
  </si>
  <si>
    <t>Relative humidity</t>
  </si>
  <si>
    <t>Air pressure</t>
  </si>
  <si>
    <t>hectopascal</t>
  </si>
  <si>
    <t>Rain rate</t>
  </si>
  <si>
    <t>mm per hour</t>
  </si>
  <si>
    <t>Sample collection for lab analysis</t>
  </si>
  <si>
    <t>Aerosols</t>
  </si>
  <si>
    <t>High volume sampler</t>
  </si>
  <si>
    <t>Oban Jones/Tom Bell/Simon Ussher</t>
  </si>
  <si>
    <t>PML rooftop</t>
  </si>
  <si>
    <t>Microwave radar</t>
  </si>
  <si>
    <t>Rain Radar</t>
  </si>
  <si>
    <t>10s</t>
  </si>
  <si>
    <t>Metek Rain Radar (MRR) Pro</t>
  </si>
  <si>
    <t>Reflectivity</t>
  </si>
  <si>
    <t>Tim Smyth</t>
  </si>
  <si>
    <t>tjsm@pml.ac.uk</t>
  </si>
  <si>
    <t>Operated on behalf of NASA</t>
  </si>
  <si>
    <t>Optical</t>
  </si>
  <si>
    <t>10 minutes</t>
  </si>
  <si>
    <t>Prede POM sun photometer</t>
  </si>
  <si>
    <t>Inverse radiative transfer</t>
  </si>
  <si>
    <t>Various</t>
  </si>
  <si>
    <t>CIMEL sun photometer</t>
  </si>
  <si>
    <t>Operated on behalf of NASA AERONET</t>
  </si>
  <si>
    <t>5 minutes</t>
  </si>
  <si>
    <t>All files have been processed using the software and guide lines provided by Sea Bird Electronics Inc. CTD</t>
  </si>
  <si>
    <t>Zooplankton biomass, abundance and feeding selectivity of copepods</t>
  </si>
  <si>
    <t>70-0</t>
  </si>
  <si>
    <t>70m to surface vertical haul, 200 micron WP2  net, 7 min vertical tows</t>
  </si>
  <si>
    <t>microscope analysis of species composition, and live hauls also used for copepod feeding experiments</t>
  </si>
  <si>
    <t>Djeghri et al 2018 Progr Oceanogr) https://doi.org/10.1016/j.pocean.2018.04.013</t>
  </si>
  <si>
    <t>Feeding experiment data behind Djeghri et al.2018 Progress in Oceanography 165, 63-74. (bodc.ac.uk)</t>
  </si>
  <si>
    <t>There are other feeding studies done at WCO not specifically listed in this catalogue - see publications tab of WCO website</t>
  </si>
  <si>
    <t>Secchi depth observation</t>
  </si>
  <si>
    <t>Secchi depth reading of water clarity</t>
  </si>
  <si>
    <t>Fortnightly</t>
  </si>
  <si>
    <t>Standard observation of depth of secchi disk</t>
  </si>
  <si>
    <t>m</t>
  </si>
  <si>
    <t>Data stored at PML</t>
  </si>
  <si>
    <t>Surface water sample</t>
  </si>
  <si>
    <t>Mercury thermometer reading of surface water collected by stainless steel bucket</t>
  </si>
  <si>
    <t>Temperature reading on sample collection</t>
  </si>
  <si>
    <t>Deck hose</t>
  </si>
  <si>
    <t>DNA analysis</t>
  </si>
  <si>
    <t>1.5 m</t>
  </si>
  <si>
    <t>10L filtered on board</t>
  </si>
  <si>
    <t>Mark Jones</t>
  </si>
  <si>
    <t>mark2@pml.ac.uk</t>
  </si>
  <si>
    <t>E1 Atmospheric</t>
  </si>
  <si>
    <t>air samples</t>
  </si>
  <si>
    <t>Dissolved oxygen sampling</t>
  </si>
  <si>
    <t>0,10, 20,30, 40, 60</t>
  </si>
  <si>
    <t>currently 0.13 to 0.39 L samples</t>
  </si>
  <si>
    <t xml:space="preserve">seawater sample filtered through 0.2 µm filters in triplicate extracted in 90% acetone overnight at 4°C
</t>
  </si>
  <si>
    <t>stored in formalin and not analysed</t>
  </si>
  <si>
    <t>samples stored at PML, not yet analysed</t>
  </si>
  <si>
    <t>Zooplankton WP2 sampling for abundance and metabarcoding</t>
  </si>
  <si>
    <t>Two sampling points</t>
  </si>
  <si>
    <t>Ended</t>
  </si>
  <si>
    <t>50-0 m</t>
  </si>
  <si>
    <t>50m to surface vertical haul, 200 micron WP2 net, 4 min vertical tow.</t>
  </si>
  <si>
    <t>50% of samples were stored in 4% buffered formalin for microscope analysis. 50% of samples were concentrated by centrifugation and frozen at -20oC for molecular analysis. Genomic DNA extraction, amplification of the 18S rRNA gene (V1-V2) using Primers (SSU_F04 and SSU_R22), designed by Fonseca et al. (2010). 454 sequencing.</t>
  </si>
  <si>
    <t xml:space="preserve">abundance ( m-3). Relative proportions of Operational Taxonomic Units (OTUs) for broad taxonomic groups, Holoplankton (minus copepoda), copepoda and meroplankton. </t>
  </si>
  <si>
    <t>4 hauls</t>
  </si>
  <si>
    <t>Pennie Lindeque &amp; Helen Parry</t>
  </si>
  <si>
    <t>pkw@pml.ac.uk &amp; hech@pml.ac.uk</t>
  </si>
  <si>
    <t>Lindeque et al., 2013.  PLoS ONE 8(11): e81327. doi:10.1371/journal.pone.0081327</t>
  </si>
  <si>
    <t>(http://www.ebi.ac.uk/ena/ data/view/PRJEB4768)</t>
  </si>
  <si>
    <t>river mouths out to L4</t>
  </si>
  <si>
    <t>Surface microplastics</t>
  </si>
  <si>
    <t>Microplastics &lt; 5 mm, microscopy and FT-IR</t>
  </si>
  <si>
    <t>14 discrete sampling points</t>
  </si>
  <si>
    <t xml:space="preserve">no data </t>
  </si>
  <si>
    <t>Three Neuston nets (100, 333 and 500mm; 0.2 m2 aperture; circular, 0.5 m ø) rigged in parallel and trawled off the beam of the boat (500 m trawl; 0.5-1.5 knots)</t>
  </si>
  <si>
    <t>Net content washed onto same size mesh, immediately wrapped in tin foil and frozen. Enzymatic digestion of organic material and characterisation of microplastics by microscope and FT-IR.</t>
  </si>
  <si>
    <t>Microplastic concentration m-3. Composition and colour of particles.</t>
  </si>
  <si>
    <t>Pennie Lindeque</t>
  </si>
  <si>
    <t>pkw@pml.ac.uk</t>
  </si>
  <si>
    <t>Lindeque et al., 2020. Environmental Pollution 265 (2020) 114721.</t>
  </si>
  <si>
    <t>Waiting for DOI from BODC</t>
  </si>
  <si>
    <t>Record identifier (Persistent ID)</t>
  </si>
  <si>
    <t>Topic Category</t>
  </si>
  <si>
    <t>Resource Title</t>
  </si>
  <si>
    <t>Measurements 1 (NVS Preferred Label)</t>
  </si>
  <si>
    <t>NVS Alternative Measurement 1 Label</t>
  </si>
  <si>
    <t>NVS Label 1 Vocabulary</t>
  </si>
  <si>
    <t>NVS measurement 1 identifier</t>
  </si>
  <si>
    <t>Measurements 2 (NVS Preferred Label)2</t>
  </si>
  <si>
    <t>NVS Alternative Measurement 2 Label3</t>
  </si>
  <si>
    <t>NVS Label 2 Vocabulary</t>
  </si>
  <si>
    <t>NVS measurement 2 identifier</t>
  </si>
  <si>
    <t>Resource Type</t>
  </si>
  <si>
    <t>Temporal Reference (When sampling started)</t>
  </si>
  <si>
    <t>Temporal Reference (Sampling status)</t>
  </si>
  <si>
    <t>Lineage</t>
  </si>
  <si>
    <t>Units 1 (NVS Perfered Label)</t>
  </si>
  <si>
    <t>NVS Alternative Unit 1 Label</t>
  </si>
  <si>
    <t>NVS Unit 1 Identifier</t>
  </si>
  <si>
    <t>NVS Unit 1 Vocabulary</t>
  </si>
  <si>
    <t>Units 2 (NVS Perfered Label)</t>
  </si>
  <si>
    <t>NVS Alternative Unit 2 Label</t>
  </si>
  <si>
    <t>NVS Unit 2 Identifier</t>
  </si>
  <si>
    <t>NVS Unit 2 Vocabulary</t>
  </si>
  <si>
    <t>Additional Info (NVS Perfered Label)</t>
  </si>
  <si>
    <t>NVS Additional Info Label</t>
  </si>
  <si>
    <t>NVS Additional Info Identifier</t>
  </si>
  <si>
    <t>NVS Additional Info Vocabulary</t>
  </si>
  <si>
    <t>Responsible Party (Data Contact)</t>
  </si>
  <si>
    <t>Responsible Party (Email)</t>
  </si>
  <si>
    <t>Responsible Party (Distributor)</t>
  </si>
  <si>
    <t>Resource Locator</t>
  </si>
  <si>
    <t>Resource Abstract</t>
  </si>
  <si>
    <t>Keywords</t>
  </si>
  <si>
    <t>Geographic Bounding Box</t>
  </si>
  <si>
    <t>Vertical Extent Information</t>
  </si>
  <si>
    <t>Spatial reference system</t>
  </si>
  <si>
    <t>Resource Language</t>
  </si>
  <si>
    <t>Limitations on public access</t>
  </si>
  <si>
    <t>Conditions applying for access and use</t>
  </si>
  <si>
    <t>Metadata date</t>
  </si>
  <si>
    <t>Metadata standard name</t>
  </si>
  <si>
    <t>Metadata standard version</t>
  </si>
  <si>
    <t>Metadata language</t>
  </si>
  <si>
    <t>Temperature(°C) at Depth (m)</t>
  </si>
  <si>
    <t>Temperature of the water body by CTD</t>
  </si>
  <si>
    <t>WC_temp_CTD</t>
  </si>
  <si>
    <t>P01</t>
  </si>
  <si>
    <t>TEMPST01</t>
  </si>
  <si>
    <t>Depth (spatial coordinate) relative to water surface in the water body by profiling pressure sensor and conversion to seawater depth using UNESCO algorithm</t>
  </si>
  <si>
    <t>CmpDep</t>
  </si>
  <si>
    <t>DEPHPR01</t>
  </si>
  <si>
    <t>series - weekly</t>
  </si>
  <si>
    <t>Degrees Celsius</t>
  </si>
  <si>
    <t>degC</t>
  </si>
  <si>
    <t>UPAA</t>
  </si>
  <si>
    <t>P06</t>
  </si>
  <si>
    <t>Meters</t>
  </si>
  <si>
    <t>ULAA</t>
  </si>
  <si>
    <t>Temperature of the water column; Marine; Oceanographic features; UK project.</t>
  </si>
  <si>
    <t>[50.39286954874358,-4.030023205012236;
50.28067303471916,-4.285455333918509]</t>
  </si>
  <si>
    <t>minimumValue: 2
maximumValue: 50</t>
  </si>
  <si>
    <t>https://epsg.org/crs_4326/WGS-84.html</t>
  </si>
  <si>
    <t>eng (English)</t>
  </si>
  <si>
    <t>Data is freely available for research or commercial use providing that the originators are acknowledged in any publications produced.</t>
  </si>
  <si>
    <t>MEDIN</t>
  </si>
  <si>
    <t>Salinity(PSU) at Depth (m)</t>
  </si>
  <si>
    <t>Practical salinity of the water body by CTD and computation using UNESCO 1983 algorithm</t>
  </si>
  <si>
    <t>P_sal_CTD</t>
  </si>
  <si>
    <t>PSALST01</t>
  </si>
  <si>
    <t>Dimensionless</t>
  </si>
  <si>
    <t>Dmnless</t>
  </si>
  <si>
    <t>UUUU</t>
  </si>
  <si>
    <t>P07</t>
  </si>
  <si>
    <t>Bottle firing sequence number</t>
  </si>
  <si>
    <t>FireSeqNo</t>
  </si>
  <si>
    <t>FIRSEQID</t>
  </si>
  <si>
    <t>Salinity of the water column; Marine; Oceanographic features; UK project.</t>
  </si>
  <si>
    <t>minimumValue: 2
maximumValue: 51</t>
  </si>
  <si>
    <t>Density(kgm-3) at Depth (m)</t>
  </si>
  <si>
    <t>Conversion factor (volume to mass) for the water body by CTD and computation of density (in-situ potential temperature surface pressure) reciprocal from pressure, temperature and salinity</t>
  </si>
  <si>
    <t>Vol2MassCTD</t>
  </si>
  <si>
    <t>TOKGPR01</t>
  </si>
  <si>
    <t>Litres per kilogram</t>
  </si>
  <si>
    <t>l/kg</t>
  </si>
  <si>
    <t>UKLG</t>
  </si>
  <si>
    <t>P08</t>
  </si>
  <si>
    <t>Marine; Oceanographic features; UK project.</t>
  </si>
  <si>
    <t>minimumValue: 2
maximumValue: 52</t>
  </si>
  <si>
    <t>Transmission at Depth (m)</t>
  </si>
  <si>
    <t>Transmittance (red light wavelength) per 25cm of the water body by 25cm path length red light transmissometer</t>
  </si>
  <si>
    <t>Trans_red_25cm</t>
  </si>
  <si>
    <t>POPTDR01</t>
  </si>
  <si>
    <t>Percent</t>
  </si>
  <si>
    <t>UPCT</t>
  </si>
  <si>
    <t>P09</t>
  </si>
  <si>
    <t>minimumValue: 2
maximumValue: 53</t>
  </si>
  <si>
    <t>PAR (uEm-2s-1) or Turbidity (NTU) at Depth (m)</t>
  </si>
  <si>
    <t>Downwelling 2-pi scalar irradiance as photons of electromagnetic radiation (PAR wavelengths) in the water body by 2-pi scalar radiometer</t>
  </si>
  <si>
    <t>Dwirr_2-piPAR</t>
  </si>
  <si>
    <t>IRRDPP01</t>
  </si>
  <si>
    <t>MicroEinsteins per square metre per second</t>
  </si>
  <si>
    <t>uE/m^2/s</t>
  </si>
  <si>
    <t>UMES</t>
  </si>
  <si>
    <t>P10</t>
  </si>
  <si>
    <t>minimumValue: 2
maximumValue: 54</t>
  </si>
  <si>
    <t>Chl a at Depth (m)</t>
  </si>
  <si>
    <t>TBC</t>
  </si>
  <si>
    <t>P11</t>
  </si>
  <si>
    <t>minimumValue: 2
maximumValue: 55</t>
  </si>
  <si>
    <t>Fluorescence (no unit) at Depth (m)</t>
  </si>
  <si>
    <t>Raw signal (voltage) of instrument output by in-situ chlorophyll fluorometer</t>
  </si>
  <si>
    <t>FlVolt</t>
  </si>
  <si>
    <t>FVLTZZ01</t>
  </si>
  <si>
    <t>Volts</t>
  </si>
  <si>
    <t>V</t>
  </si>
  <si>
    <t>UVLT</t>
  </si>
  <si>
    <t>P12</t>
  </si>
  <si>
    <t>minimumValue: 2
maximumValue: 56</t>
  </si>
  <si>
    <t>Oxygen (uM) at Depth (m)</t>
  </si>
  <si>
    <t>Saturation of oxygen {O2 CAS 7782-44-7} in the water body [dissolved plus reactive particulate phase] by Sea-Bird SBE 43 sensor and computation from concentration using Benson and Krause algorithm</t>
  </si>
  <si>
    <t>O2_Sat_SBE43</t>
  </si>
  <si>
    <t>OXYSSU01</t>
  </si>
  <si>
    <t>P13</t>
  </si>
  <si>
    <t>minimumValue: 2
maximumValue: 57</t>
  </si>
  <si>
    <t>Sound Velocity (m/s) at Depth (m)</t>
  </si>
  <si>
    <t>Sound velocity in the water body by computation from temperature and salinity by unspecified algorithm</t>
  </si>
  <si>
    <t>Cmpval</t>
  </si>
  <si>
    <t>SVELCA01</t>
  </si>
  <si>
    <t>Meters per second</t>
  </si>
  <si>
    <t>m/s</t>
  </si>
  <si>
    <t>UVAA</t>
  </si>
  <si>
    <t>P14</t>
  </si>
  <si>
    <t>minimumValue: 2
maximumValue: 58</t>
  </si>
  <si>
    <t>P15</t>
  </si>
  <si>
    <t>minimumValue: 2
maximumValue: 59</t>
  </si>
  <si>
    <t>CC BY 4.9</t>
  </si>
  <si>
    <t>P16</t>
  </si>
  <si>
    <t>minimumValue: 2
maximumValue: 60</t>
  </si>
  <si>
    <t>CC BY 4.10</t>
  </si>
  <si>
    <t>P17</t>
  </si>
  <si>
    <t>minimumValue: 2
maximumValue: 61</t>
  </si>
  <si>
    <t>CC BY 4.11</t>
  </si>
  <si>
    <t>P18</t>
  </si>
  <si>
    <t>minimumValue: 2
maximumValue: 62</t>
  </si>
  <si>
    <t>CC BY 4.12</t>
  </si>
  <si>
    <t>P19</t>
  </si>
  <si>
    <t>minimumValue: 2
maximumValue: 63</t>
  </si>
  <si>
    <t>CC BY 4.13</t>
  </si>
  <si>
    <t>P20</t>
  </si>
  <si>
    <t>minimumValue: 2
maximumValue: 64</t>
  </si>
  <si>
    <t>CC BY 4.14</t>
  </si>
  <si>
    <t>P21</t>
  </si>
  <si>
    <t>minimumValue: 2
maximumValue: 65</t>
  </si>
  <si>
    <t>CC BY 4.15</t>
  </si>
  <si>
    <t>P22</t>
  </si>
  <si>
    <t>minimumValue: 2
maximumValue: 66</t>
  </si>
  <si>
    <t>CC BY 4.16</t>
  </si>
  <si>
    <t>P23</t>
  </si>
  <si>
    <t>minimumValue: 2
maximumValue: 67</t>
  </si>
  <si>
    <t>CC BY 4.17</t>
  </si>
  <si>
    <t>P24</t>
  </si>
  <si>
    <t>minimumValue: 2
maximumValue: 68</t>
  </si>
  <si>
    <t>CC BY 4.18</t>
  </si>
  <si>
    <t>P25</t>
  </si>
  <si>
    <t>minimumValue: 2
maximumValue: 69</t>
  </si>
  <si>
    <t>CC BY 4.19</t>
  </si>
  <si>
    <t>P26</t>
  </si>
  <si>
    <t>minimumValue: 2
maximumValue: 70</t>
  </si>
  <si>
    <t>CC BY 4.20</t>
  </si>
  <si>
    <t>P27</t>
  </si>
  <si>
    <t>minimumValue: 2
maximumValue: 71</t>
  </si>
  <si>
    <t>CC BY 4.21</t>
  </si>
  <si>
    <t>P28</t>
  </si>
  <si>
    <t>minimumValue: 2
maximumValue: 72</t>
  </si>
  <si>
    <t>CC BY 4.22</t>
  </si>
  <si>
    <t>P29</t>
  </si>
  <si>
    <t>minimumValue: 2
maximumValue: 73</t>
  </si>
  <si>
    <t>CC BY 4.23</t>
  </si>
  <si>
    <t>P30</t>
  </si>
  <si>
    <t>minimumValue: 2
maximumValue: 74</t>
  </si>
  <si>
    <t>CC BY 4.24</t>
  </si>
  <si>
    <t>P31</t>
  </si>
  <si>
    <t>minimumValue: 2
maximumValue: 75</t>
  </si>
  <si>
    <t>CC BY 4.25</t>
  </si>
  <si>
    <t>P32</t>
  </si>
  <si>
    <t>minimumValue: 2
maximumValue: 76</t>
  </si>
  <si>
    <t>CC BY 4.26</t>
  </si>
  <si>
    <t>P33</t>
  </si>
  <si>
    <t>minimumValue: 2
maximumValue: 77</t>
  </si>
  <si>
    <t>CC BY 4.27</t>
  </si>
  <si>
    <t>P34</t>
  </si>
  <si>
    <t>minimumValue: 2
maximumValue: 78</t>
  </si>
  <si>
    <t>CC BY 4.28</t>
  </si>
  <si>
    <t>P35</t>
  </si>
  <si>
    <t>minimumValue: 2
maximumValue: 79</t>
  </si>
  <si>
    <t>CC BY 4.29</t>
  </si>
  <si>
    <t>P36</t>
  </si>
  <si>
    <t>minimumValue: 2
maximumValue: 80</t>
  </si>
  <si>
    <t>CC BY 4.30</t>
  </si>
  <si>
    <t>P37</t>
  </si>
  <si>
    <t>minimumValue: 2
maximumValue: 81</t>
  </si>
  <si>
    <t>CC BY 4.31</t>
  </si>
  <si>
    <t>P38</t>
  </si>
  <si>
    <t>minimumValue: 2
maximumValue: 82</t>
  </si>
  <si>
    <t>CC BY 4.32</t>
  </si>
  <si>
    <t>P39</t>
  </si>
  <si>
    <t>minimumValue: 2
maximumValue: 83</t>
  </si>
  <si>
    <t>CC BY 4.33</t>
  </si>
  <si>
    <t>P40</t>
  </si>
  <si>
    <t>minimumValue: 2
maximumValue: 84</t>
  </si>
  <si>
    <t>CC BY 4.34</t>
  </si>
  <si>
    <t>P41</t>
  </si>
  <si>
    <t>minimumValue: 2
maximumValue: 85</t>
  </si>
  <si>
    <t>CC BY 4.35</t>
  </si>
  <si>
    <t>P42</t>
  </si>
  <si>
    <t>minimumValue: 2
maximumValue: 86</t>
  </si>
  <si>
    <t>CC BY 4.36</t>
  </si>
  <si>
    <t>P43</t>
  </si>
  <si>
    <t>minimumValue: 2
maximumValue: 87</t>
  </si>
  <si>
    <t>CC BY 4.37</t>
  </si>
  <si>
    <t>P44</t>
  </si>
  <si>
    <t>minimumValue: 2
maximumValue: 88</t>
  </si>
  <si>
    <t>CC BY 4.38</t>
  </si>
  <si>
    <t>P45</t>
  </si>
  <si>
    <t>minimumValue: 2
maximumValue: 89</t>
  </si>
  <si>
    <t>CC BY 4.39</t>
  </si>
  <si>
    <t>P46</t>
  </si>
  <si>
    <t>minimumValue: 2
maximumValue: 90</t>
  </si>
  <si>
    <t>CC BY 4.40</t>
  </si>
  <si>
    <t>P47</t>
  </si>
  <si>
    <t>minimumValue: 2
maximumValue: 91</t>
  </si>
  <si>
    <t>CC BY 4.41</t>
  </si>
  <si>
    <t>P48</t>
  </si>
  <si>
    <t>minimumValue: 2
maximumValue: 92</t>
  </si>
  <si>
    <t>CC BY 4.42</t>
  </si>
  <si>
    <t>P49</t>
  </si>
  <si>
    <t>minimumValue: 2
maximumValue: 93</t>
  </si>
  <si>
    <t>CC BY 4.43</t>
  </si>
  <si>
    <t>P50</t>
  </si>
  <si>
    <t>minimumValue: 2
maximumValue: 94</t>
  </si>
  <si>
    <t>CC BY 4.44</t>
  </si>
  <si>
    <t>P51</t>
  </si>
  <si>
    <t>minimumValue: 2
maximumValue: 95</t>
  </si>
  <si>
    <t>CC BY 4.45</t>
  </si>
  <si>
    <t>P52</t>
  </si>
  <si>
    <t>minimumValue: 2
maximumValue: 96</t>
  </si>
  <si>
    <t>CC BY 4.46</t>
  </si>
  <si>
    <t>P53</t>
  </si>
  <si>
    <t>minimumValue: 2
maximumValue: 97</t>
  </si>
  <si>
    <t>CC BY 4.47</t>
  </si>
  <si>
    <t>P54</t>
  </si>
  <si>
    <t>minimumValue: 2
maximumValue: 98</t>
  </si>
  <si>
    <t>CC BY 4.48</t>
  </si>
  <si>
    <t>P55</t>
  </si>
  <si>
    <t>minimumValue: 2
maximumValue: 99</t>
  </si>
  <si>
    <t>CC BY 4.49</t>
  </si>
  <si>
    <t>P56</t>
  </si>
  <si>
    <t>minimumValue: 2
maximumValue: 100</t>
  </si>
  <si>
    <t>CC BY 4.50</t>
  </si>
  <si>
    <t>P57</t>
  </si>
  <si>
    <t>minimumValue: 2
maximumValue: 101</t>
  </si>
  <si>
    <t>CC BY 4.51</t>
  </si>
  <si>
    <t>P58</t>
  </si>
  <si>
    <t>minimumValue: 2
maximumValue: 102</t>
  </si>
  <si>
    <t>CC BY 4.52</t>
  </si>
  <si>
    <t>P59</t>
  </si>
  <si>
    <t>minimumValue: 2
maximumValue: 103</t>
  </si>
  <si>
    <t>CC BY 4.53</t>
  </si>
  <si>
    <t>P60</t>
  </si>
  <si>
    <t>minimumValue: 2
maximumValue: 104</t>
  </si>
  <si>
    <t>CC BY 4.54</t>
  </si>
  <si>
    <t>P61</t>
  </si>
  <si>
    <t>minimumValue: 2
maximumValue: 105</t>
  </si>
  <si>
    <t>CC BY 4.55</t>
  </si>
  <si>
    <t>P62</t>
  </si>
  <si>
    <t>minimumValue: 2
maximumValue: 106</t>
  </si>
  <si>
    <t>CC BY 4.56</t>
  </si>
  <si>
    <t>P63</t>
  </si>
  <si>
    <t>minimumValue: 2
maximumValue: 107</t>
  </si>
  <si>
    <t>CC BY 4.57</t>
  </si>
  <si>
    <t>P64</t>
  </si>
  <si>
    <t>minimumValue: 2
maximumValue: 108</t>
  </si>
  <si>
    <t>CC BY 4.58</t>
  </si>
  <si>
    <t>P65</t>
  </si>
  <si>
    <t>minimumValue: 2
maximumValue: 109</t>
  </si>
  <si>
    <t>CC BY 4.59</t>
  </si>
  <si>
    <t>P66</t>
  </si>
  <si>
    <t>minimumValue: 2
maximumValue: 110</t>
  </si>
  <si>
    <t>CC BY 4.60</t>
  </si>
  <si>
    <t>P67</t>
  </si>
  <si>
    <t>minimumValue: 2
maximumValue: 111</t>
  </si>
  <si>
    <t>CC BY 4.61</t>
  </si>
  <si>
    <t>P68</t>
  </si>
  <si>
    <t>minimumValue: 2
maximumValue: 112</t>
  </si>
  <si>
    <t>CC BY 4.62</t>
  </si>
  <si>
    <t>P69</t>
  </si>
  <si>
    <t>minimumValue: 2
maximumValue: 113</t>
  </si>
  <si>
    <t>CC BY 4.63</t>
  </si>
  <si>
    <t>P70</t>
  </si>
  <si>
    <t>minimumValue: 2
maximumValue: 114</t>
  </si>
  <si>
    <t>CC BY 4.64</t>
  </si>
  <si>
    <t>P71</t>
  </si>
  <si>
    <t>minimumValue: 2
maximumValue: 115</t>
  </si>
  <si>
    <t>CC BY 4.65</t>
  </si>
  <si>
    <t>P72</t>
  </si>
  <si>
    <t>minimumValue: 2
maximumValue: 116</t>
  </si>
  <si>
    <t>CC BY 4.66</t>
  </si>
  <si>
    <t>P73</t>
  </si>
  <si>
    <t>minimumValue: 2
maximumValue: 117</t>
  </si>
  <si>
    <t>CC BY 4.67</t>
  </si>
  <si>
    <t>P74</t>
  </si>
  <si>
    <t>minimumValue: 2
maximumValue: 118</t>
  </si>
  <si>
    <t>CC BY 4.68</t>
  </si>
  <si>
    <t>P75</t>
  </si>
  <si>
    <t>minimumValue: 2
maximumValue: 119</t>
  </si>
  <si>
    <t>CC BY 4.69</t>
  </si>
  <si>
    <t>P76</t>
  </si>
  <si>
    <t>minimumValue: 2
maximumValue: 120</t>
  </si>
  <si>
    <t>CC BY 4.70</t>
  </si>
  <si>
    <t>P77</t>
  </si>
  <si>
    <t>minimumValue: 2
maximumValue: 121</t>
  </si>
  <si>
    <t>CC BY 4.71</t>
  </si>
  <si>
    <t>P78</t>
  </si>
  <si>
    <t>minimumValue: 2
maximumValue: 122</t>
  </si>
  <si>
    <t>CC BY 4.72</t>
  </si>
  <si>
    <t>P79</t>
  </si>
  <si>
    <t>minimumValue: 2
maximumValue: 123</t>
  </si>
  <si>
    <t>CC BY 4.73</t>
  </si>
  <si>
    <t>P80</t>
  </si>
  <si>
    <t>minimumValue: 2
maximumValue: 124</t>
  </si>
  <si>
    <t>CC BY 4.74</t>
  </si>
  <si>
    <t>P81</t>
  </si>
  <si>
    <t>minimumValue: 2
maximumValue: 125</t>
  </si>
  <si>
    <t>CC BY 4.75</t>
  </si>
  <si>
    <t>P82</t>
  </si>
  <si>
    <t>minimumValue: 2
maximumValue: 126</t>
  </si>
  <si>
    <t>CC BY 4.76</t>
  </si>
  <si>
    <t>P83</t>
  </si>
  <si>
    <t>minimumValue: 2
maximumValue: 127</t>
  </si>
  <si>
    <t>CC BY 4.77</t>
  </si>
  <si>
    <t>P84</t>
  </si>
  <si>
    <t>minimumValue: 2
maximumValue: 128</t>
  </si>
  <si>
    <t>CC BY 4.78</t>
  </si>
  <si>
    <t>P85</t>
  </si>
  <si>
    <t>minimumValue: 2
maximumValue: 129</t>
  </si>
  <si>
    <t>CC BY 4.79</t>
  </si>
  <si>
    <t>P86</t>
  </si>
  <si>
    <t>minimumValue: 2
maximumValue: 130</t>
  </si>
  <si>
    <t>CC BY 4.80</t>
  </si>
  <si>
    <t>P87</t>
  </si>
  <si>
    <t>minimumValue: 2
maximumValue: 131</t>
  </si>
  <si>
    <t>CC BY 4.81</t>
  </si>
  <si>
    <t>P88</t>
  </si>
  <si>
    <t>minimumValue: 2
maximumValue: 132</t>
  </si>
  <si>
    <t>CC BY 4.82</t>
  </si>
  <si>
    <t>P89</t>
  </si>
  <si>
    <t>minimumValue: 2
maximumValue: 133</t>
  </si>
  <si>
    <t>CC BY 4.83</t>
  </si>
  <si>
    <t>P90</t>
  </si>
  <si>
    <t>minimumValue: 2
maximumValue: 134</t>
  </si>
  <si>
    <t>CC BY 4.84</t>
  </si>
  <si>
    <t>P91</t>
  </si>
  <si>
    <t>minimumValue: 2
maximumValue: 135</t>
  </si>
  <si>
    <t>CC BY 4.85</t>
  </si>
  <si>
    <t>P92</t>
  </si>
  <si>
    <t>minimumValue: 2
maximumValue: 136</t>
  </si>
  <si>
    <t>CC BY 4.86</t>
  </si>
  <si>
    <t>P93</t>
  </si>
  <si>
    <t>minimumValue: 2
maximumValue: 137</t>
  </si>
  <si>
    <t>CC BY 4.87</t>
  </si>
  <si>
    <t>P94</t>
  </si>
  <si>
    <t>minimumValue: 2
maximumValue: 138</t>
  </si>
  <si>
    <t>CC BY 4.88</t>
  </si>
  <si>
    <t>P95</t>
  </si>
  <si>
    <t>minimumValue: 2
maximumValue: 139</t>
  </si>
  <si>
    <t>CC BY 4.89</t>
  </si>
  <si>
    <t>P96</t>
  </si>
  <si>
    <t>minimumValue: 2
maximumValue: 140</t>
  </si>
  <si>
    <t>CC BY 4.90</t>
  </si>
  <si>
    <t>P97</t>
  </si>
  <si>
    <t>minimumValue: 2
maximumValue: 141</t>
  </si>
  <si>
    <t>CC BY 4.91</t>
  </si>
  <si>
    <t>P98</t>
  </si>
  <si>
    <t>minimumValue: 2
maximumValue: 142</t>
  </si>
  <si>
    <t>CC BY 4.92</t>
  </si>
  <si>
    <t>P99</t>
  </si>
  <si>
    <t>minimumValue: 2
maximumValue: 143</t>
  </si>
  <si>
    <t>CC BY 4.93</t>
  </si>
  <si>
    <t>P100</t>
  </si>
  <si>
    <t>minimumValue: 2
maximumValue: 144</t>
  </si>
  <si>
    <t>CC BY 4.94</t>
  </si>
  <si>
    <t>P101</t>
  </si>
  <si>
    <t>minimumValue: 2
maximumValue: 145</t>
  </si>
  <si>
    <t>CC BY 4.95</t>
  </si>
  <si>
    <t>P102</t>
  </si>
  <si>
    <t>minimumValue: 2
maximumValue: 146</t>
  </si>
  <si>
    <t>CC BY 4.96</t>
  </si>
  <si>
    <t>P103</t>
  </si>
  <si>
    <t>minimumValue: 2
maximumValue: 147</t>
  </si>
  <si>
    <t>CC BY 4.97</t>
  </si>
  <si>
    <t>P104</t>
  </si>
  <si>
    <t>minimumValue: 2
maximumValue: 148</t>
  </si>
  <si>
    <t>CC BY 4.98</t>
  </si>
  <si>
    <t>P105</t>
  </si>
  <si>
    <t>minimumValue: 2
maximumValue: 149</t>
  </si>
  <si>
    <t>CC BY 4.99</t>
  </si>
  <si>
    <t>P106</t>
  </si>
  <si>
    <t>minimumValue: 2
maximumValue: 150</t>
  </si>
  <si>
    <t>CC BY 4.100</t>
  </si>
  <si>
    <t>P107</t>
  </si>
  <si>
    <t>minimumValue: 2
maximumValue: 151</t>
  </si>
  <si>
    <t>CC BY 4.101</t>
  </si>
  <si>
    <t>P108</t>
  </si>
  <si>
    <t>minimumValue: 2
maximumValue: 152</t>
  </si>
  <si>
    <t>CC BY 4.102</t>
  </si>
  <si>
    <t>P109</t>
  </si>
  <si>
    <t>minimumValue: 2
maximumValue: 153</t>
  </si>
  <si>
    <t>CC BY 4.103</t>
  </si>
  <si>
    <t>P110</t>
  </si>
  <si>
    <t>minimumValue: 2
maximumValue: 154</t>
  </si>
  <si>
    <t>CC BY 4.104</t>
  </si>
  <si>
    <t>P111</t>
  </si>
  <si>
    <t>minimumValue: 2
maximumValue: 155</t>
  </si>
  <si>
    <t>CC BY 4.105</t>
  </si>
  <si>
    <t>P112</t>
  </si>
  <si>
    <t>minimumValue: 2
maximumValue: 156</t>
  </si>
  <si>
    <t>CC BY 4.106</t>
  </si>
  <si>
    <t>P113</t>
  </si>
  <si>
    <t>minimumValue: 2
maximumValue: 157</t>
  </si>
  <si>
    <t>CC BY 4.107</t>
  </si>
  <si>
    <t>P114</t>
  </si>
  <si>
    <t>minimumValue: 2
maximumValue: 158</t>
  </si>
  <si>
    <t>CC BY 4.108</t>
  </si>
  <si>
    <t>P115</t>
  </si>
  <si>
    <t>minimumValue: 2
maximumValue: 159</t>
  </si>
  <si>
    <t>CC BY 4.109</t>
  </si>
  <si>
    <t>P116</t>
  </si>
  <si>
    <t>minimumValue: 2
maximumValue: 160</t>
  </si>
  <si>
    <t>CC BY 4.110</t>
  </si>
  <si>
    <t>P117</t>
  </si>
  <si>
    <t>minimumValue: 2
maximumValue: 161</t>
  </si>
  <si>
    <t>CC BY 4.111</t>
  </si>
  <si>
    <t>P118</t>
  </si>
  <si>
    <t>minimumValue: 2
maximumValue: 162</t>
  </si>
  <si>
    <t>CC BY 4.112</t>
  </si>
  <si>
    <t>P119</t>
  </si>
  <si>
    <t>minimumValue: 2
maximumValue: 163</t>
  </si>
  <si>
    <t>CC BY 4.113</t>
  </si>
  <si>
    <t>P120</t>
  </si>
  <si>
    <t>minimumValue: 2
maximumValue: 164</t>
  </si>
  <si>
    <t>CC BY 4.114</t>
  </si>
  <si>
    <t>P121</t>
  </si>
  <si>
    <t>minimumValue: 2
maximumValue: 165</t>
  </si>
  <si>
    <t>CC BY 4.115</t>
  </si>
  <si>
    <t>P122</t>
  </si>
  <si>
    <t>minimumValue: 2
maximumValue: 166</t>
  </si>
  <si>
    <t>CC BY 4.116</t>
  </si>
  <si>
    <t>P123</t>
  </si>
  <si>
    <t>minimumValue: 2
maximumValue: 167</t>
  </si>
  <si>
    <t>CC BY 4.117</t>
  </si>
  <si>
    <t>P124</t>
  </si>
  <si>
    <t>minimumValue: 2
maximumValue: 168</t>
  </si>
  <si>
    <t>CC BY 4.118</t>
  </si>
  <si>
    <t>P125</t>
  </si>
  <si>
    <t>minimumValue: 2
maximumValue: 169</t>
  </si>
  <si>
    <t>CC BY 4.119</t>
  </si>
  <si>
    <t>P126</t>
  </si>
  <si>
    <t>minimumValue: 2
maximumValue: 170</t>
  </si>
  <si>
    <t>CC BY 4.120</t>
  </si>
  <si>
    <t>P127</t>
  </si>
  <si>
    <t>minimumValue: 2
maximumValue: 171</t>
  </si>
  <si>
    <t>CC BY 4.121</t>
  </si>
  <si>
    <t>P128</t>
  </si>
  <si>
    <t>minimumValue: 2
maximumValue: 172</t>
  </si>
  <si>
    <t>CC BY 4.122</t>
  </si>
  <si>
    <t>P129</t>
  </si>
  <si>
    <t>minimumValue: 2
maximumValue: 173</t>
  </si>
  <si>
    <t>CC BY 4.123</t>
  </si>
  <si>
    <t>P130</t>
  </si>
  <si>
    <t>minimumValue: 2
maximumValue: 174</t>
  </si>
  <si>
    <t>CC BY 4.124</t>
  </si>
  <si>
    <t>P131</t>
  </si>
  <si>
    <t>minimumValue: 2
maximumValue: 175</t>
  </si>
  <si>
    <t>CC BY 4.125</t>
  </si>
  <si>
    <t>P132</t>
  </si>
  <si>
    <t>minimumValue: 2
maximumValue: 176</t>
  </si>
  <si>
    <t>CC BY 4.126</t>
  </si>
  <si>
    <t>P133</t>
  </si>
  <si>
    <t>minimumValue: 2
maximumValue: 177</t>
  </si>
  <si>
    <t>CC BY 4.127</t>
  </si>
  <si>
    <t>P134</t>
  </si>
  <si>
    <t>minimumValue: 2
maximumValue: 178</t>
  </si>
  <si>
    <t>CC BY 4.128</t>
  </si>
  <si>
    <t>P135</t>
  </si>
  <si>
    <t>minimumValue: 2
maximumValue: 179</t>
  </si>
  <si>
    <t>CC BY 4.129</t>
  </si>
  <si>
    <t>P136</t>
  </si>
  <si>
    <t>minimumValue: 2
maximumValue: 180</t>
  </si>
  <si>
    <t>CC BY 4.130</t>
  </si>
  <si>
    <t>P137</t>
  </si>
  <si>
    <t>minimumValue: 2
maximumValue: 181</t>
  </si>
  <si>
    <t>CC BY 4.131</t>
  </si>
  <si>
    <t>P138</t>
  </si>
  <si>
    <t>minimumValue: 2
maximumValue: 182</t>
  </si>
  <si>
    <t>CC BY 4.132</t>
  </si>
  <si>
    <t>P139</t>
  </si>
  <si>
    <t>minimumValue: 2
maximumValue: 183</t>
  </si>
  <si>
    <t>CC BY 4.133</t>
  </si>
  <si>
    <t>P140</t>
  </si>
  <si>
    <t>minimumValue: 2
maximumValue: 184</t>
  </si>
  <si>
    <t>CC BY 4.134</t>
  </si>
  <si>
    <t>P141</t>
  </si>
  <si>
    <t>minimumValue: 2
maximumValue: 185</t>
  </si>
  <si>
    <t>CC BY 4.135</t>
  </si>
  <si>
    <t>P142</t>
  </si>
  <si>
    <t>minimumValue: 2
maximumValue: 186</t>
  </si>
  <si>
    <t>CC BY 4.136</t>
  </si>
  <si>
    <t>P143</t>
  </si>
  <si>
    <t>minimumValue: 2
maximumValue: 187</t>
  </si>
  <si>
    <t>CC BY 4.137</t>
  </si>
  <si>
    <t>P144</t>
  </si>
  <si>
    <t>minimumValue: 2
maximumValue: 188</t>
  </si>
  <si>
    <t>CC BY 4.138</t>
  </si>
  <si>
    <t>P145</t>
  </si>
  <si>
    <t>minimumValue: 2
maximumValue: 189</t>
  </si>
  <si>
    <t>CC BY 4.139</t>
  </si>
  <si>
    <t>P146</t>
  </si>
  <si>
    <t>minimumValue: 2
maximumValue: 190</t>
  </si>
  <si>
    <t>CC BY 4.140</t>
  </si>
  <si>
    <t>P147</t>
  </si>
  <si>
    <t>minimumValue: 2
maximumValue: 191</t>
  </si>
  <si>
    <t>CC BY 4.141</t>
  </si>
  <si>
    <t>P148</t>
  </si>
  <si>
    <t>minimumValue: 2
maximumValue: 192</t>
  </si>
  <si>
    <t>P149</t>
  </si>
  <si>
    <t>minimumValue: 2
maximumValue: 193</t>
  </si>
  <si>
    <t>ULKG</t>
  </si>
  <si>
    <t>P150</t>
  </si>
  <si>
    <t>minimumValue: 2
maximumValue: 194</t>
  </si>
  <si>
    <t>P151</t>
  </si>
  <si>
    <t>minimumValue: 2
maximumValue: 195</t>
  </si>
  <si>
    <t>P152</t>
  </si>
  <si>
    <t>minimumValue: 2
maximumValue: 196</t>
  </si>
  <si>
    <t>P153</t>
  </si>
  <si>
    <t>minimumValue: 2
maximumValue: 197</t>
  </si>
  <si>
    <t>P154</t>
  </si>
  <si>
    <t>minimumValue: 2
maximumValue: 198</t>
  </si>
  <si>
    <t>P155</t>
  </si>
  <si>
    <t>minimumValue: 2
maximumValue: 199</t>
  </si>
  <si>
    <t>P156</t>
  </si>
  <si>
    <t>minimumValue: 2
maximumValue: 200</t>
  </si>
  <si>
    <t>P157</t>
  </si>
  <si>
    <t>minimumValue: 2
maximumValue: 201</t>
  </si>
  <si>
    <t>CC BY 4.151</t>
  </si>
  <si>
    <t>P158</t>
  </si>
  <si>
    <t>minimumValue: 2
maximumValue: 202</t>
  </si>
  <si>
    <t>CC BY 4.152</t>
  </si>
  <si>
    <t>P159</t>
  </si>
  <si>
    <t>minimumValue: 2
maximumValue: 203</t>
  </si>
  <si>
    <t>CC BY 4.153</t>
  </si>
  <si>
    <t>P160</t>
  </si>
  <si>
    <t>minimumValue: 2
maximumValue: 204</t>
  </si>
  <si>
    <t>CC BY 4.154</t>
  </si>
  <si>
    <t>P161</t>
  </si>
  <si>
    <t>minimumValue: 2
maximumValue: 205</t>
  </si>
  <si>
    <t>CC BY 4.155</t>
  </si>
  <si>
    <t>P162</t>
  </si>
  <si>
    <t>minimumValue: 2
maximumValue: 206</t>
  </si>
  <si>
    <t>CC BY 4.156</t>
  </si>
  <si>
    <t>P163</t>
  </si>
  <si>
    <t>minimumValue: 2
maximumValue: 207</t>
  </si>
  <si>
    <t>CC BY 4.157</t>
  </si>
  <si>
    <t>P164</t>
  </si>
  <si>
    <t>minimumValue: 2
maximumValue: 208</t>
  </si>
  <si>
    <t>CC BY 4.158</t>
  </si>
  <si>
    <t>P165</t>
  </si>
  <si>
    <t>minimumValue: 2
maximumValue: 209</t>
  </si>
  <si>
    <t>CC BY 4.159</t>
  </si>
  <si>
    <t>P166</t>
  </si>
  <si>
    <t>minimumValue: 2
maximumValue: 210</t>
  </si>
  <si>
    <t>CC BY 4.160</t>
  </si>
  <si>
    <t>P167</t>
  </si>
  <si>
    <t>minimumValue: 2
maximumValue: 211</t>
  </si>
  <si>
    <t>CC BY 4.161</t>
  </si>
  <si>
    <t>P168</t>
  </si>
  <si>
    <t>minimumValue: 2
maximumValue: 212</t>
  </si>
  <si>
    <t>CC BY 4.162</t>
  </si>
  <si>
    <t>Column for filtering</t>
  </si>
  <si>
    <t>Type search term  in blue box</t>
  </si>
  <si>
    <t xml:space="preserve"> Measurement: Column E </t>
  </si>
  <si>
    <t>Type term  in blue box to search  "Measurement" column E</t>
  </si>
  <si>
    <t>click here for exact match</t>
  </si>
  <si>
    <t>click here for partial match</t>
  </si>
  <si>
    <t xml:space="preserve"> sampling protocol: Column J</t>
  </si>
  <si>
    <t>ctd cast</t>
  </si>
  <si>
    <t>Type term  in blue box to search  "sampling protocol" column J</t>
  </si>
  <si>
    <t xml:space="preserve"> analysis protocol: Column K</t>
  </si>
  <si>
    <t>microscope</t>
  </si>
  <si>
    <t>Type term  in blue box to search  "analysis protocol" column K</t>
  </si>
  <si>
    <t>Measurement: Column E exact match</t>
  </si>
  <si>
    <t>click here to return to search criteria</t>
  </si>
  <si>
    <t>Measurement: Column E partial match</t>
  </si>
  <si>
    <t>sampling protocol: Column J exact match</t>
  </si>
  <si>
    <t>sampling protocol: Column J partial match</t>
  </si>
  <si>
    <t>analysis protocol: Column K exact match</t>
  </si>
  <si>
    <t>analysis protocol: Column K partial match</t>
  </si>
  <si>
    <t xml:space="preserve">Term </t>
  </si>
  <si>
    <t>Definition</t>
  </si>
  <si>
    <t>https://www.westernchannelobservatory.org.uk/</t>
  </si>
  <si>
    <t xml:space="preserve">link to the website </t>
  </si>
  <si>
    <t>info not available</t>
  </si>
  <si>
    <t>Either the data are not available or the cell contents have not yet been added</t>
  </si>
  <si>
    <t>asl</t>
  </si>
  <si>
    <t>above sea level</t>
  </si>
  <si>
    <t>50°15.483' N, 003°57.496' W</t>
  </si>
  <si>
    <t>BODC</t>
  </si>
  <si>
    <t>Biological Oceanographic Data Centre</t>
  </si>
  <si>
    <t>box corer</t>
  </si>
  <si>
    <t xml:space="preserve">Sediment corer  for sampling 0.1m3 of  seabed  </t>
  </si>
  <si>
    <r>
      <t>50</t>
    </r>
    <r>
      <rPr>
        <sz val="8"/>
        <color theme="1"/>
        <rFont val="Calibri"/>
        <family val="2"/>
      </rPr>
      <t>°</t>
    </r>
    <r>
      <rPr>
        <sz val="8"/>
        <color theme="1"/>
        <rFont val="Calibri"/>
        <family val="2"/>
        <scheme val="minor"/>
      </rPr>
      <t>19.81’ N, 04</t>
    </r>
    <r>
      <rPr>
        <sz val="8"/>
        <color theme="1"/>
        <rFont val="Calibri"/>
        <family val="2"/>
      </rPr>
      <t>°</t>
    </r>
    <r>
      <rPr>
        <sz val="8"/>
        <color theme="1"/>
        <rFont val="Calibri"/>
        <family val="2"/>
        <scheme val="minor"/>
      </rPr>
      <t>11.50’ W</t>
    </r>
  </si>
  <si>
    <t>CTD</t>
  </si>
  <si>
    <t>Conductivity Temperature Depth.  Three measurements used to determine the temperature and salinity profile.  Also commonly used (mistakenly) to refer to the Rosette Sampler which comprises of multiple Niskin bottles which can be triggered at different depths to collect discrete samples</t>
  </si>
  <si>
    <t>E1</t>
  </si>
  <si>
    <t>50° 02.00' N 4° 22.00' W</t>
  </si>
  <si>
    <t>Flow cytometry</t>
  </si>
  <si>
    <t>Measuring (metry) cells (cyto) in a flow to quantify small algae and bacteria</t>
  </si>
  <si>
    <t>FlowCam</t>
  </si>
  <si>
    <t>Imaging particle analyser</t>
  </si>
  <si>
    <t>Hilmar's Box</t>
  </si>
  <si>
    <t>50° 13.30’ N, 04° 11.40’ W (Included under L4 measurements)</t>
  </si>
  <si>
    <t>IRMS</t>
  </si>
  <si>
    <t>Isotope-ratio mass spectrometry</t>
  </si>
  <si>
    <t>50°
20.91’ N, 04°
07.71’ W</t>
  </si>
  <si>
    <t>L4</t>
  </si>
  <si>
    <t>50° 15.00' N, 4° 13.02' W</t>
  </si>
  <si>
    <t>L5</t>
  </si>
  <si>
    <t>Marine Biological Association</t>
  </si>
  <si>
    <t>Marine Ecosystems Research Programme https://www.pml.ac.uk/Research/Projects/Marine_Ecosystems_Research_Programme_(MERP)</t>
  </si>
  <si>
    <t>pCO2</t>
  </si>
  <si>
    <t>partial pressure of carbon dioxide</t>
  </si>
  <si>
    <t>Plymouth Marine Laboratory</t>
  </si>
  <si>
    <t>PPAO</t>
  </si>
  <si>
    <t>Penlee Point Atmospheric Observatory</t>
  </si>
  <si>
    <t>Rame Head NCI</t>
  </si>
  <si>
    <t>Rame Head National Coastwatch Institute: the lookout at Rame Head http://www.nci-ramehead.org.uk/weather/Current_Monitor.htm</t>
  </si>
  <si>
    <t>Rame Mud</t>
  </si>
  <si>
    <r>
      <t>50</t>
    </r>
    <r>
      <rPr>
        <sz val="8"/>
        <color theme="1"/>
        <rFont val="Calibri"/>
        <family val="2"/>
      </rPr>
      <t>°</t>
    </r>
    <r>
      <rPr>
        <sz val="8"/>
        <color theme="1"/>
        <rFont val="Calibri"/>
        <family val="2"/>
        <scheme val="minor"/>
      </rPr>
      <t>17.75’ N, 04</t>
    </r>
    <r>
      <rPr>
        <sz val="8"/>
        <color theme="1"/>
        <rFont val="Calibri"/>
        <family val="2"/>
      </rPr>
      <t>°</t>
    </r>
    <r>
      <rPr>
        <sz val="8"/>
        <color theme="1"/>
        <rFont val="Calibri"/>
        <family val="2"/>
        <scheme val="minor"/>
      </rPr>
      <t>16.00’ W</t>
    </r>
  </si>
  <si>
    <t>50°18'41.9"N 4°13'15.9"W</t>
  </si>
  <si>
    <t>Rosette Sampler</t>
  </si>
  <si>
    <t>comprises of multiple Niskin bottles which can be triggered at different depths to collect discrete samples</t>
  </si>
  <si>
    <t>SPM</t>
  </si>
  <si>
    <t>suspended particulate matter</t>
  </si>
  <si>
    <t>UoP</t>
  </si>
  <si>
    <t>University of Plymouth</t>
  </si>
  <si>
    <t>50°20.100' N 004°15.127' W</t>
  </si>
  <si>
    <t>WP-2</t>
  </si>
  <si>
    <t xml:space="preserve">Conical shaped ring net with 200µm mesh used for  a vertical zooplankton haul. Further specifiactions: UNESCO (ed.) (1968 pp153-157) Monographs on Oceanographic Methodology: Zooplankton Sampling. United Nations, Paris. </t>
  </si>
  <si>
    <t>δ13C, d15N</t>
  </si>
  <si>
    <t>Delta 13C and delta 15N: stable C and N isotopic measurements</t>
  </si>
  <si>
    <t>OGL</t>
  </si>
  <si>
    <t>James Fishwick, Matthew Taylor</t>
  </si>
  <si>
    <t>jrfi@pml.ac.uk, mtay@pml.ac.uk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</si>
</sst>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
    <numFmt numFmtId="165" formatCode="000"/>
    <numFmt numFmtId="166" formatCode="000.0"/>
  </numFmts>
  <fonts count="12" x14ac:knownFonts="1">
    <font>
      <sz val="11"/>
      <color theme="1"/>
      <name val="Calibri"/>
      <family val="2"/>
      <scheme val="minor"/>
    </font>
    <font>
      <sz val="8"/>
      <name val="Calibri"/>
      <family val="2"/>
      <scheme val="minor"/>
    </font>
    <font>
      <sz val="8"/>
      <color theme="1"/>
      <name val="Calibri"/>
      <family val="2"/>
      <scheme val="minor"/>
    </font>
    <font>
      <sz val="8"/>
      <color theme="1"/>
      <name val="Calibri"/>
      <family val="2"/>
    </font>
    <font>
      <b/>
      <sz val="11"/>
      <color theme="0"/>
      <name val="Calibri"/>
      <family val="2"/>
      <scheme val="minor"/>
    </font>
    <font>
      <b/>
      <sz val="11"/>
      <color theme="1"/>
      <name val="Calibri"/>
      <family val="2"/>
      <scheme val="minor"/>
    </font>
    <font>
      <sz val="11"/>
      <name val="Calibri"/>
      <family val="2"/>
      <scheme val="minor"/>
    </font>
    <font>
      <vertAlign val="superscript"/>
      <sz val="11"/>
      <color theme="1"/>
      <name val="Calibri"/>
      <family val="2"/>
      <scheme val="minor"/>
    </font>
    <font>
      <sz val="11"/>
      <color theme="1"/>
      <name val="Calibri"/>
      <family val="2"/>
    </font>
    <font>
      <i/>
      <sz val="11"/>
      <color theme="1"/>
      <name val="Calibri"/>
      <family val="2"/>
      <scheme val="minor"/>
    </font>
    <font>
      <u/>
      <sz val="11"/>
      <color theme="10"/>
      <name val="Calibri"/>
      <family val="2"/>
      <scheme val="minor"/>
    </font>
    <font>
      <sz val="10"/>
      <color theme="1"/>
      <name val="Arial"/>
      <family val="2"/>
    </font>
  </fonts>
  <fills count="8">
    <fill>
      <patternFill patternType="none"/>
    </fill>
    <fill>
      <patternFill patternType="gray125"/>
    </fill>
    <fill>
      <patternFill patternType="solid">
        <fgColor theme="9"/>
        <bgColor theme="9"/>
      </patternFill>
    </fill>
    <fill>
      <patternFill patternType="solid">
        <fgColor theme="8" tint="0.59999389629810485"/>
        <bgColor indexed="64"/>
      </patternFill>
    </fill>
    <fill>
      <patternFill patternType="solid">
        <fgColor theme="9" tint="0.79998168889431442"/>
        <bgColor indexed="64"/>
      </patternFill>
    </fill>
    <fill>
      <patternFill patternType="solid">
        <fgColor theme="6" tint="-0.499984740745262"/>
        <bgColor indexed="64"/>
      </patternFill>
    </fill>
    <fill>
      <patternFill patternType="solid">
        <fgColor theme="4" tint="-0.249977111117893"/>
        <bgColor indexed="64"/>
      </patternFill>
    </fill>
    <fill>
      <patternFill patternType="solid">
        <fgColor theme="4" tint="-0.499984740745262"/>
        <bgColor indexed="64"/>
      </patternFill>
    </fill>
  </fills>
  <borders count="8">
    <border>
      <left/>
      <right/>
      <top/>
      <bottom/>
      <diagonal/>
    </border>
    <border>
      <left style="thin">
        <color theme="0" tint="-0.14996795556505021"/>
      </left>
      <right/>
      <top/>
      <bottom/>
      <diagonal/>
    </border>
    <border>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
      <left style="thin">
        <color theme="9" tint="0.39997558519241921"/>
      </left>
      <right/>
      <top style="thin">
        <color theme="9" tint="0.39997558519241921"/>
      </top>
      <bottom style="thin">
        <color theme="9" tint="0.39997558519241921"/>
      </bottom>
      <diagonal/>
    </border>
    <border>
      <left style="thick">
        <color theme="8" tint="-0.24994659260841701"/>
      </left>
      <right style="thick">
        <color theme="8" tint="-0.24994659260841701"/>
      </right>
      <top style="thick">
        <color theme="8" tint="-0.24994659260841701"/>
      </top>
      <bottom style="thick">
        <color theme="8" tint="-0.2499465926084170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10" fillId="0" borderId="0" applyNumberFormat="0" applyFill="0" applyBorder="0" applyAlignment="0" applyProtection="0"/>
  </cellStyleXfs>
  <cellXfs count="59">
    <xf numFmtId="0" fontId="0" fillId="0" borderId="0" xfId="0"/>
    <xf numFmtId="0" fontId="2" fillId="0" borderId="0" xfId="0" applyFont="1" applyAlignment="1">
      <alignment vertical="top" wrapText="1"/>
    </xf>
    <xf numFmtId="0" fontId="1" fillId="0" borderId="1" xfId="0" applyFont="1" applyBorder="1" applyAlignment="1">
      <alignment vertical="top"/>
    </xf>
    <xf numFmtId="0" fontId="2" fillId="0" borderId="0" xfId="0" applyFont="1" applyAlignment="1">
      <alignment vertical="top"/>
    </xf>
    <xf numFmtId="0" fontId="0" fillId="0" borderId="0" xfId="0" applyAlignment="1">
      <alignment horizontal="center"/>
    </xf>
    <xf numFmtId="0" fontId="0" fillId="0" borderId="0" xfId="0" applyAlignment="1">
      <alignment wrapText="1"/>
    </xf>
    <xf numFmtId="0" fontId="4" fillId="0" borderId="2" xfId="0" applyFont="1" applyBorder="1" applyAlignment="1">
      <alignment horizontal="center"/>
    </xf>
    <xf numFmtId="0" fontId="0" fillId="0" borderId="2" xfId="0" applyBorder="1" applyAlignment="1">
      <alignment horizontal="center"/>
    </xf>
    <xf numFmtId="164" fontId="0" fillId="0" borderId="0" xfId="0" applyNumberFormat="1" applyAlignment="1">
      <alignment horizontal="center"/>
    </xf>
    <xf numFmtId="165" fontId="4" fillId="0" borderId="2" xfId="0" applyNumberFormat="1" applyFont="1" applyBorder="1" applyAlignment="1">
      <alignment horizontal="left"/>
    </xf>
    <xf numFmtId="165" fontId="0" fillId="0" borderId="0" xfId="0" applyNumberFormat="1" applyAlignment="1">
      <alignment horizontal="left"/>
    </xf>
    <xf numFmtId="0" fontId="0" fillId="0" borderId="0" xfId="0" applyAlignment="1">
      <alignment horizontal="center" wrapText="1"/>
    </xf>
    <xf numFmtId="0" fontId="5" fillId="0" borderId="2" xfId="0" applyFont="1" applyBorder="1"/>
    <xf numFmtId="0" fontId="2" fillId="0" borderId="1" xfId="0" applyFont="1" applyBorder="1" applyAlignment="1">
      <alignment vertical="top"/>
    </xf>
    <xf numFmtId="0" fontId="1" fillId="0" borderId="0" xfId="0" applyFont="1" applyAlignment="1">
      <alignment vertical="top"/>
    </xf>
    <xf numFmtId="0" fontId="4" fillId="2" borderId="2" xfId="0" applyFont="1" applyFill="1" applyBorder="1"/>
    <xf numFmtId="0" fontId="4" fillId="2" borderId="2" xfId="0" applyFont="1" applyFill="1" applyBorder="1" applyAlignment="1">
      <alignment horizontal="center"/>
    </xf>
    <xf numFmtId="0" fontId="9" fillId="0" borderId="0" xfId="0" applyFont="1"/>
    <xf numFmtId="165" fontId="4" fillId="2" borderId="4" xfId="0" applyNumberFormat="1" applyFont="1" applyFill="1" applyBorder="1" applyAlignment="1">
      <alignment horizontal="left"/>
    </xf>
    <xf numFmtId="0" fontId="4" fillId="2" borderId="3" xfId="0" applyFont="1" applyFill="1" applyBorder="1"/>
    <xf numFmtId="0" fontId="0" fillId="0" borderId="0" xfId="0" quotePrefix="1" applyAlignment="1">
      <alignment horizontal="left" wrapText="1"/>
    </xf>
    <xf numFmtId="0" fontId="5" fillId="0" borderId="0" xfId="0" quotePrefix="1" applyFont="1" applyAlignment="1">
      <alignment horizontal="left"/>
    </xf>
    <xf numFmtId="0" fontId="0" fillId="0" borderId="0" xfId="0" quotePrefix="1" applyAlignment="1">
      <alignment horizontal="left"/>
    </xf>
    <xf numFmtId="0" fontId="4" fillId="2" borderId="2" xfId="0" quotePrefix="1" applyFont="1" applyFill="1" applyBorder="1" applyAlignment="1">
      <alignment horizontal="left"/>
    </xf>
    <xf numFmtId="165" fontId="0" fillId="0" borderId="2" xfId="0" applyNumberFormat="1" applyBorder="1" applyAlignment="1">
      <alignment horizontal="center"/>
    </xf>
    <xf numFmtId="0" fontId="6" fillId="0" borderId="0" xfId="0" applyFont="1" applyAlignment="1">
      <alignment horizontal="left" vertical="top" wrapText="1"/>
    </xf>
    <xf numFmtId="0" fontId="6" fillId="0" borderId="0" xfId="0" applyFont="1" applyAlignment="1">
      <alignment wrapText="1"/>
    </xf>
    <xf numFmtId="165" fontId="4" fillId="2" borderId="4" xfId="0" applyNumberFormat="1" applyFont="1" applyFill="1" applyBorder="1" applyAlignment="1">
      <alignment horizontal="left" wrapText="1"/>
    </xf>
    <xf numFmtId="0" fontId="4" fillId="2" borderId="2" xfId="0" applyFont="1" applyFill="1" applyBorder="1" applyAlignment="1">
      <alignment wrapText="1"/>
    </xf>
    <xf numFmtId="0" fontId="10" fillId="0" borderId="0" xfId="1" applyAlignment="1">
      <alignment horizontal="center"/>
    </xf>
    <xf numFmtId="165" fontId="4" fillId="2" borderId="4" xfId="0" applyNumberFormat="1" applyFont="1" applyFill="1" applyBorder="1" applyAlignment="1">
      <alignment horizontal="center"/>
    </xf>
    <xf numFmtId="165" fontId="4" fillId="2" borderId="4" xfId="0" applyNumberFormat="1" applyFont="1" applyFill="1" applyBorder="1" applyAlignment="1">
      <alignment horizontal="center" wrapText="1"/>
    </xf>
    <xf numFmtId="0" fontId="4" fillId="2" borderId="2" xfId="0" applyFont="1" applyFill="1" applyBorder="1" applyAlignment="1">
      <alignment horizontal="center" wrapText="1"/>
    </xf>
    <xf numFmtId="0" fontId="10" fillId="4" borderId="0" xfId="1" applyFill="1"/>
    <xf numFmtId="0" fontId="2" fillId="4" borderId="0" xfId="0" applyFont="1" applyFill="1" applyAlignment="1">
      <alignment vertical="top" wrapText="1"/>
    </xf>
    <xf numFmtId="0" fontId="2" fillId="0" borderId="0" xfId="0" quotePrefix="1" applyFont="1" applyAlignment="1">
      <alignment horizontal="left" vertical="top" wrapText="1"/>
    </xf>
    <xf numFmtId="0" fontId="2" fillId="0" borderId="0" xfId="0" quotePrefix="1" applyFont="1" applyAlignment="1">
      <alignment horizontal="left" vertical="top"/>
    </xf>
    <xf numFmtId="0" fontId="6" fillId="3" borderId="5" xfId="0" quotePrefix="1" applyFont="1" applyFill="1" applyBorder="1" applyAlignment="1" applyProtection="1">
      <alignment horizontal="left" wrapText="1"/>
      <protection locked="0"/>
    </xf>
    <xf numFmtId="0" fontId="10" fillId="0" borderId="0" xfId="1" applyFill="1" applyProtection="1">
      <protection locked="0"/>
    </xf>
    <xf numFmtId="0" fontId="0" fillId="0" borderId="0" xfId="0" applyProtection="1">
      <protection locked="0"/>
    </xf>
    <xf numFmtId="0" fontId="6" fillId="3" borderId="5" xfId="0" applyFont="1" applyFill="1" applyBorder="1" applyAlignment="1" applyProtection="1">
      <alignment wrapText="1"/>
      <protection locked="0"/>
    </xf>
    <xf numFmtId="0" fontId="1" fillId="0" borderId="0" xfId="0" quotePrefix="1" applyFont="1" applyAlignment="1">
      <alignment horizontal="left" vertical="top"/>
    </xf>
    <xf numFmtId="165" fontId="0" fillId="0" borderId="2" xfId="0" applyNumberFormat="1" applyBorder="1" applyAlignment="1">
      <alignment horizontal="center" wrapText="1"/>
    </xf>
    <xf numFmtId="0" fontId="0" fillId="0" borderId="2" xfId="0" applyBorder="1" applyAlignment="1">
      <alignment horizontal="center" wrapText="1"/>
    </xf>
    <xf numFmtId="166" fontId="0" fillId="0" borderId="2" xfId="0" applyNumberFormat="1" applyBorder="1" applyAlignment="1">
      <alignment horizontal="center" wrapText="1"/>
    </xf>
    <xf numFmtId="164" fontId="0" fillId="0" borderId="0" xfId="0" applyNumberFormat="1" applyAlignment="1">
      <alignment horizontal="center" wrapText="1"/>
    </xf>
    <xf numFmtId="165" fontId="4" fillId="0" borderId="2"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left" wrapText="1"/>
    </xf>
    <xf numFmtId="0" fontId="0" fillId="0" borderId="0" xfId="0" applyAlignment="1">
      <alignment horizontal="left"/>
    </xf>
    <xf numFmtId="14" fontId="0" fillId="0" borderId="0" xfId="0" applyNumberFormat="1" applyAlignment="1">
      <alignment wrapText="1"/>
    </xf>
    <xf numFmtId="0" fontId="11" fillId="0" borderId="0" xfId="0" applyFont="1"/>
    <xf numFmtId="0" fontId="0" fillId="5" borderId="0" xfId="0" applyFill="1" applyAlignment="1">
      <alignment horizontal="center" vertical="center" wrapText="1"/>
    </xf>
    <xf numFmtId="0" fontId="11" fillId="6" borderId="6" xfId="0" applyFont="1" applyFill="1" applyBorder="1" applyAlignment="1">
      <alignment horizontal="center" vertical="center" wrapText="1"/>
    </xf>
    <xf numFmtId="0" fontId="11" fillId="6" borderId="7" xfId="0" applyFont="1" applyFill="1" applyBorder="1" applyAlignment="1">
      <alignment horizontal="center" vertical="center" wrapText="1"/>
    </xf>
    <xf numFmtId="0" fontId="0" fillId="7" borderId="0" xfId="0" applyFill="1" applyAlignment="1">
      <alignment horizontal="center" vertical="center" wrapText="1"/>
    </xf>
    <xf numFmtId="0" fontId="5" fillId="5" borderId="0" xfId="0" applyFont="1" applyFill="1" applyAlignment="1">
      <alignment horizontal="center" vertical="center" wrapText="1"/>
    </xf>
  </cellXfs>
  <cellStyles count="2">
    <cellStyle name="Hyperlink" xfId="1" builtinId="8"/>
    <cellStyle name="Normal" xfId="0" builtinId="0"/>
  </cellStyles>
  <dxfs count="96">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indexed="65"/>
        </patternFill>
      </fill>
      <alignment horizontal="general" vertical="bottom" textRotation="0" wrapText="1" indent="0"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textRotation="0" wrapText="1"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bottom" textRotation="0" wrapText="1" indent="0" justifyLastLine="0" shrinkToFit="0" readingOrder="0"/>
    </dxf>
    <dxf>
      <fill>
        <patternFill patternType="none">
          <fgColor indexed="64"/>
          <bgColor auto="1"/>
        </patternFill>
      </fill>
      <alignment textRotation="0" wrapTex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textRotation="0" wrapText="1"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center" vertical="bottom" textRotation="0" wrapText="1" indent="0" justifyLastLine="0" shrinkToFit="0" readingOrder="0"/>
    </dxf>
    <dxf>
      <fill>
        <patternFill patternType="none">
          <fgColor indexed="64"/>
          <bgColor auto="1"/>
        </patternFill>
      </fill>
      <alignment textRotation="0" wrapText="1"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numFmt numFmtId="0" formatCode="General"/>
      <fill>
        <patternFill patternType="none">
          <fgColor indexed="64"/>
          <bgColor indexed="65"/>
        </patternFill>
      </fill>
      <alignment horizontal="center" vertical="bottom" textRotation="0" wrapText="1" indent="0" justifyLastLine="0" shrinkToFit="0" readingOrder="0"/>
    </dxf>
    <dxf>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1" indent="0" justifyLastLine="0" shrinkToFit="0" readingOrder="0"/>
    </dxf>
    <dxf>
      <numFmt numFmtId="0" formatCode="General"/>
      <fill>
        <patternFill patternType="none">
          <fgColor indexed="64"/>
          <bgColor auto="1"/>
        </patternFill>
      </fill>
      <alignment horizontal="center" vertical="bottom"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center" vertical="bottom" textRotation="0" wrapText="1" indent="0" justifyLastLine="0" shrinkToFit="0" readingOrder="0"/>
      <border diagonalUp="0" diagonalDown="0">
        <left/>
        <right/>
        <top style="thin">
          <color theme="9" tint="0.39997558519241921"/>
        </top>
        <bottom style="thin">
          <color theme="9" tint="0.39997558519241921"/>
        </bottom>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center" vertical="bottom" textRotation="0" wrapText="1" indent="0" justifyLastLine="0" shrinkToFit="0" readingOrder="0"/>
      <border diagonalUp="0" diagonalDown="0">
        <left/>
        <right/>
        <top style="thin">
          <color theme="9" tint="0.39997558519241921"/>
        </top>
        <bottom style="thin">
          <color theme="9" tint="0.39997558519241921"/>
        </bottom>
      </border>
    </dxf>
    <dxf>
      <font>
        <b val="0"/>
        <i val="0"/>
        <strike val="0"/>
        <condense val="0"/>
        <extend val="0"/>
        <outline val="0"/>
        <shadow val="0"/>
        <u val="none"/>
        <vertAlign val="baseline"/>
        <sz val="11"/>
        <color theme="1"/>
        <name val="Calibri"/>
        <family val="2"/>
        <scheme val="minor"/>
      </font>
      <numFmt numFmtId="165" formatCode="000"/>
      <fill>
        <patternFill patternType="none">
          <fgColor indexed="64"/>
          <bgColor indexed="65"/>
        </patternFill>
      </fill>
      <alignment horizontal="center" vertical="bottom" textRotation="0" wrapText="1" indent="0" justifyLastLine="0" shrinkToFit="0" readingOrder="0"/>
      <border diagonalUp="0" diagonalDown="0">
        <left/>
        <right/>
        <top style="thin">
          <color theme="9" tint="0.39997558519241921"/>
        </top>
        <bottom style="thin">
          <color theme="9" tint="0.39997558519241921"/>
        </bottom>
      </border>
    </dxf>
    <dxf>
      <fill>
        <patternFill patternType="none">
          <fgColor indexed="64"/>
          <bgColor auto="1"/>
        </patternFill>
      </fill>
      <alignment textRotation="0" wrapText="1" justifyLastLine="0" shrinkToFit="0" readingOrder="0"/>
    </dxf>
    <dxf>
      <fill>
        <patternFill patternType="none">
          <fgColor indexed="64"/>
          <bgColor auto="1"/>
        </patternFill>
      </fill>
      <alignment horizontal="center" vertical="center" textRotation="0" wrapText="1" indent="0" justifyLastLine="0" shrinkToFit="0" readingOrder="0"/>
    </dxf>
    <dxf>
      <fill>
        <patternFill patternType="none">
          <fgColor indexed="64"/>
          <bgColor auto="1"/>
        </patternFill>
      </fill>
    </dxf>
    <dxf>
      <font>
        <strike val="0"/>
        <outline val="0"/>
        <shadow val="0"/>
        <u val="none"/>
        <vertAlign val="baseline"/>
        <sz val="11"/>
        <color auto="1"/>
        <name val="Calibri"/>
        <family val="2"/>
        <scheme val="minor"/>
      </font>
      <fill>
        <patternFill patternType="none">
          <fgColor indexed="64"/>
          <bgColor auto="1"/>
        </patternFill>
      </fill>
      <alignment textRotation="0" wrapText="1"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alignment horizontal="general" vertical="bottom" textRotation="0" wrapText="1" indent="0" justifyLastLine="0" shrinkToFit="0" readingOrder="0"/>
    </dxf>
    <dxf>
      <numFmt numFmtId="0" formatCode="General"/>
      <fill>
        <patternFill patternType="none">
          <fgColor indexed="64"/>
          <bgColor indexed="65"/>
        </patternFill>
      </fill>
      <alignment horizontal="center" vertical="bottom" textRotation="0" wrapText="0" indent="0" justifyLastLine="0" shrinkToFit="0" readingOrder="0"/>
    </dxf>
    <dxf>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center" vertical="bottom" textRotation="0" wrapText="1" indent="0" justifyLastLine="0" shrinkToFit="0" readingOrder="0"/>
    </dxf>
    <dxf>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center" vertical="bottom" textRotation="0" wrapText="0" indent="0" justifyLastLine="0" shrinkToFit="0" readingOrder="0"/>
      <border diagonalUp="0" diagonalDown="0" outline="0">
        <left/>
        <right/>
        <top style="thin">
          <color theme="9" tint="0.39997558519241921"/>
        </top>
        <bottom style="thin">
          <color theme="9" tint="0.39997558519241921"/>
        </bottom>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center" vertical="bottom" textRotation="0" wrapText="0" indent="0" justifyLastLine="0" shrinkToFit="0" readingOrder="0"/>
      <border diagonalUp="0" diagonalDown="0" outline="0">
        <left/>
        <right/>
        <top style="thin">
          <color theme="9" tint="0.39997558519241921"/>
        </top>
        <bottom style="thin">
          <color theme="9" tint="0.39997558519241921"/>
        </bottom>
      </border>
    </dxf>
    <dxf>
      <font>
        <b val="0"/>
        <i val="0"/>
        <strike val="0"/>
        <condense val="0"/>
        <extend val="0"/>
        <outline val="0"/>
        <shadow val="0"/>
        <u val="none"/>
        <vertAlign val="baseline"/>
        <sz val="11"/>
        <color theme="1"/>
        <name val="Calibri"/>
        <family val="2"/>
        <scheme val="minor"/>
      </font>
      <numFmt numFmtId="165" formatCode="000"/>
      <fill>
        <patternFill patternType="none">
          <fgColor indexed="64"/>
          <bgColor indexed="65"/>
        </patternFill>
      </fill>
      <alignment horizontal="center" vertical="bottom" textRotation="0" wrapText="0" indent="0" justifyLastLine="0" shrinkToFit="0" readingOrder="0"/>
      <border diagonalUp="0" diagonalDown="0" outline="0">
        <left/>
        <right/>
        <top style="thin">
          <color theme="9" tint="0.39997558519241921"/>
        </top>
        <bottom style="thin">
          <color theme="9" tint="0.39997558519241921"/>
        </bottom>
      </border>
    </dxf>
    <dxf>
      <fill>
        <patternFill patternType="none">
          <fgColor indexed="64"/>
          <bgColor auto="1"/>
        </patternFill>
      </fill>
    </dxf>
    <dxf>
      <fill>
        <patternFill patternType="none">
          <fgColor indexed="64"/>
          <bgColor auto="1"/>
        </patternFill>
      </fill>
    </dxf>
  </dxfs>
  <tableStyles count="0" defaultTableStyle="TableStyleMedium2" defaultPivotStyle="PivotStyleLight16"/>
  <colors>
    <mruColors>
      <color rgb="FFFFFF99"/>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onnections" Target="connections.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theme" Target="theme/theme1.xml"/><Relationship Id="rId12" Type="http://schemas.microsoft.com/office/2017/10/relationships/person" Target="persons/person.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1.xml"/></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213360</xdr:colOff>
          <xdr:row>0</xdr:row>
          <xdr:rowOff>152400</xdr:rowOff>
        </xdr:from>
        <xdr:to>
          <xdr:col>9</xdr:col>
          <xdr:colOff>480060</xdr:colOff>
          <xdr:row>44</xdr:row>
          <xdr:rowOff>30480</xdr:rowOff>
        </xdr:to>
        <xdr:sp macro="" textlink="">
          <xdr:nvSpPr>
            <xdr:cNvPr id="4101" name="Object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76200</xdr:colOff>
      <xdr:row>2</xdr:row>
      <xdr:rowOff>53340</xdr:rowOff>
    </xdr:from>
    <xdr:to>
      <xdr:col>2</xdr:col>
      <xdr:colOff>579120</xdr:colOff>
      <xdr:row>2</xdr:row>
      <xdr:rowOff>160020</xdr:rowOff>
    </xdr:to>
    <xdr:sp macro="" textlink="">
      <xdr:nvSpPr>
        <xdr:cNvPr id="2" name="Arrow: Left 1">
          <a:extLst>
            <a:ext uri="{FF2B5EF4-FFF2-40B4-BE49-F238E27FC236}">
              <a16:creationId xmlns:a16="http://schemas.microsoft.com/office/drawing/2014/main" id="{00000000-0008-0000-0300-000002000000}"/>
            </a:ext>
          </a:extLst>
        </xdr:cNvPr>
        <xdr:cNvSpPr/>
      </xdr:nvSpPr>
      <xdr:spPr>
        <a:xfrm>
          <a:off x="3977640" y="426720"/>
          <a:ext cx="502920" cy="10668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45720</xdr:colOff>
      <xdr:row>6</xdr:row>
      <xdr:rowOff>53340</xdr:rowOff>
    </xdr:from>
    <xdr:to>
      <xdr:col>2</xdr:col>
      <xdr:colOff>548640</xdr:colOff>
      <xdr:row>6</xdr:row>
      <xdr:rowOff>160020</xdr:rowOff>
    </xdr:to>
    <xdr:sp macro="" textlink="">
      <xdr:nvSpPr>
        <xdr:cNvPr id="3" name="Arrow: Left 2">
          <a:extLst>
            <a:ext uri="{FF2B5EF4-FFF2-40B4-BE49-F238E27FC236}">
              <a16:creationId xmlns:a16="http://schemas.microsoft.com/office/drawing/2014/main" id="{00000000-0008-0000-0300-000003000000}"/>
            </a:ext>
          </a:extLst>
        </xdr:cNvPr>
        <xdr:cNvSpPr/>
      </xdr:nvSpPr>
      <xdr:spPr>
        <a:xfrm>
          <a:off x="3947160" y="1188720"/>
          <a:ext cx="502920" cy="10668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60960</xdr:colOff>
      <xdr:row>10</xdr:row>
      <xdr:rowOff>30480</xdr:rowOff>
    </xdr:from>
    <xdr:to>
      <xdr:col>2</xdr:col>
      <xdr:colOff>563880</xdr:colOff>
      <xdr:row>10</xdr:row>
      <xdr:rowOff>137160</xdr:rowOff>
    </xdr:to>
    <xdr:sp macro="" textlink="">
      <xdr:nvSpPr>
        <xdr:cNvPr id="4" name="Arrow: Left 3">
          <a:extLst>
            <a:ext uri="{FF2B5EF4-FFF2-40B4-BE49-F238E27FC236}">
              <a16:creationId xmlns:a16="http://schemas.microsoft.com/office/drawing/2014/main" id="{00000000-0008-0000-0300-000004000000}"/>
            </a:ext>
          </a:extLst>
        </xdr:cNvPr>
        <xdr:cNvSpPr/>
      </xdr:nvSpPr>
      <xdr:spPr>
        <a:xfrm>
          <a:off x="3962400" y="1927860"/>
          <a:ext cx="502920" cy="10668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563880</xdr:colOff>
      <xdr:row>0</xdr:row>
      <xdr:rowOff>144780</xdr:rowOff>
    </xdr:from>
    <xdr:to>
      <xdr:col>7</xdr:col>
      <xdr:colOff>243840</xdr:colOff>
      <xdr:row>22</xdr:row>
      <xdr:rowOff>253448</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6797040" y="144780"/>
          <a:ext cx="2727960" cy="474924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3" xr16:uid="{B64366DD-6102-4FEB-A5CF-06C9D11E1357}" autoFormatId="16" applyNumberFormats="0" applyBorderFormats="0" applyFontFormats="0" applyPatternFormats="0" applyAlignmentFormats="0" applyWidthHeightFormats="0">
  <queryTableRefresh nextId="37" unboundColumnsLeft="4">
    <queryTableFields count="19">
      <queryTableField id="35" dataBound="0" tableColumnId="18"/>
      <queryTableField id="33" dataBound="0" tableColumnId="1"/>
      <queryTableField id="32" dataBound="0" tableColumnId="5"/>
      <queryTableField id="19" dataBound="0" tableColumnId="19"/>
      <queryTableField id="2" name="Measurements" tableColumnId="2"/>
      <queryTableField id="22" dataBound="0" tableColumnId="20"/>
      <queryTableField id="10" name="When sampling started" tableColumnId="10"/>
      <queryTableField id="20" dataBound="0" tableColumnId="17"/>
      <queryTableField id="7" name="Depth metres" tableColumnId="7"/>
      <queryTableField id="3" name="Sampling protocol" tableColumnId="3"/>
      <queryTableField id="4" name="Analysis protocol" tableColumnId="4"/>
      <queryTableField id="6" name="Units" tableColumnId="6"/>
      <queryTableField id="8" name="Number of samples collected per visit" tableColumnId="8"/>
      <queryTableField id="11" name="Contact " tableColumnId="11"/>
      <queryTableField id="12" name="Email" tableColumnId="12"/>
      <queryTableField id="13" name="Institute" tableColumnId="13"/>
      <queryTableField id="14" name="Key reference: See publication list" tableColumnId="14"/>
      <queryTableField id="15" name="doi link to data otherwise to the paper or where data stored" tableColumnId="15"/>
      <queryTableField id="16" name="Notes / comments" tableColumnId="16"/>
    </queryTableFields>
    <queryTableDeletedFields count="4">
      <deletedField name="Name"/>
      <deletedField name="Location"/>
      <deletedField name="Collection method"/>
      <deletedField name="Frequency"/>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4" xr16:uid="{545C16FB-6078-4D2B-995E-E5F12D6EA554}" autoFormatId="16" applyNumberFormats="0" applyBorderFormats="0" applyFontFormats="0" applyPatternFormats="0" applyAlignmentFormats="0" applyWidthHeightFormats="0">
  <queryTableRefresh nextId="70" unboundColumnsLeft="5" unboundColumnsRight="12">
    <queryTableFields count="50">
      <queryTableField id="35" dataBound="0" tableColumnId="18"/>
      <queryTableField id="33" dataBound="0" tableColumnId="1"/>
      <queryTableField id="32" dataBound="0" tableColumnId="5"/>
      <queryTableField id="19" dataBound="0" tableColumnId="19"/>
      <queryTableField id="48" dataBound="0" tableColumnId="40"/>
      <queryTableField id="2" name="Measurements" tableColumnId="2"/>
      <queryTableField id="38" dataBound="0" tableColumnId="31"/>
      <queryTableField id="39" dataBound="0" tableColumnId="32"/>
      <queryTableField id="46" dataBound="0" tableColumnId="38"/>
      <queryTableField id="44" dataBound="0" tableColumnId="36"/>
      <queryTableField id="43" dataBound="0" tableColumnId="35"/>
      <queryTableField id="42" dataBound="0" tableColumnId="34"/>
      <queryTableField id="47" dataBound="0" tableColumnId="39"/>
      <queryTableField id="22" dataBound="0" tableColumnId="20"/>
      <queryTableField id="10" name="When sampling started" tableColumnId="10"/>
      <queryTableField id="20" dataBound="0" tableColumnId="17"/>
      <queryTableField id="7" name="Depth metres" tableColumnId="7"/>
      <queryTableField id="3" name="Sampling protocol" tableColumnId="3"/>
      <queryTableField id="4" name="Analysis protocol" tableColumnId="4"/>
      <queryTableField id="6" name="Units" tableColumnId="6"/>
      <queryTableField id="41" dataBound="0" tableColumnId="33"/>
      <queryTableField id="45" dataBound="0" tableColumnId="37"/>
      <queryTableField id="37" dataBound="0" tableColumnId="21"/>
      <queryTableField id="56" dataBound="0" tableColumnId="48"/>
      <queryTableField id="55" dataBound="0" tableColumnId="47"/>
      <queryTableField id="54" dataBound="0" tableColumnId="46"/>
      <queryTableField id="53" dataBound="0" tableColumnId="45"/>
      <queryTableField id="52" dataBound="0" tableColumnId="44"/>
      <queryTableField id="51" dataBound="0" tableColumnId="43"/>
      <queryTableField id="50" dataBound="0" tableColumnId="42"/>
      <queryTableField id="49" dataBound="0" tableColumnId="41"/>
      <queryTableField id="8" name="Number of samples collected per visit" tableColumnId="8"/>
      <queryTableField id="11" name="Contact " tableColumnId="11"/>
      <queryTableField id="12" name="Email" tableColumnId="12"/>
      <queryTableField id="13" name="Institute" tableColumnId="13"/>
      <queryTableField id="14" name="Key reference: See publication list" tableColumnId="14"/>
      <queryTableField id="15" name="doi link to data otherwise to the paper or where data stored" tableColumnId="15"/>
      <queryTableField id="16" name="Notes / comments" tableColumnId="16"/>
      <queryTableField id="69" dataBound="0" tableColumnId="52"/>
      <queryTableField id="58" dataBound="0" tableColumnId="22"/>
      <queryTableField id="59" dataBound="0" tableColumnId="23"/>
      <queryTableField id="60" dataBound="0" tableColumnId="24"/>
      <queryTableField id="61" dataBound="0" tableColumnId="26"/>
      <queryTableField id="68" dataBound="0" tableColumnId="51"/>
      <queryTableField id="62" dataBound="0" tableColumnId="27"/>
      <queryTableField id="63" dataBound="0" tableColumnId="28"/>
      <queryTableField id="64" dataBound="0" tableColumnId="29"/>
      <queryTableField id="65" dataBound="0" tableColumnId="30"/>
      <queryTableField id="66" dataBound="0" tableColumnId="49"/>
      <queryTableField id="67" dataBound="0" tableColumnId="50"/>
    </queryTableFields>
    <queryTableDeletedFields count="4">
      <deletedField name="Name"/>
      <deletedField name="Location"/>
      <deletedField name="Collection method"/>
      <deletedField name="Frequency"/>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11096DB-6D3B-4E45-BC7F-B28BF146BA5F}" name="WCO_data" displayName="WCO_data" ref="A1:S184" tableType="queryTable" totalsRowShown="0" headerRowDxfId="95" dataDxfId="94">
  <autoFilter ref="A1:S184" xr:uid="{699760D5-B1DE-4650-91BD-212F146FB7EE}"/>
  <tableColumns count="19">
    <tableColumn id="18" xr3:uid="{67BD7165-2A0C-4E37-B8C0-F05D1C3F23EE}" uniqueName="18" name="Record identifier" queryTableFieldId="35" dataDxfId="93"/>
    <tableColumn id="1" xr3:uid="{D3DC81E9-4D05-43EB-AC90-394C04B84913}" uniqueName="1" name="Location" queryTableFieldId="33" dataDxfId="92"/>
    <tableColumn id="5" xr3:uid="{5D56CDB5-850A-444E-B8CC-5346B6D0794A}" uniqueName="5" name="Collection method" queryTableFieldId="32" dataDxfId="91"/>
    <tableColumn id="19" xr3:uid="{0987C7EB-1B5A-4BC9-B982-85A4B3AEA29F}" uniqueName="19" name="Measurement type" queryTableFieldId="19" dataDxfId="90"/>
    <tableColumn id="2" xr3:uid="{7394FA99-8990-4027-BBE6-68F3B41AD501}" uniqueName="2" name="Measurements" queryTableFieldId="2" dataDxfId="89" totalsRowDxfId="88"/>
    <tableColumn id="20" xr3:uid="{A498E59E-C45D-4F92-9FD3-6373EAD277C1}" uniqueName="20" name="Frequency of sampling" queryTableFieldId="22" dataDxfId="87" totalsRowDxfId="86"/>
    <tableColumn id="10" xr3:uid="{CBC662D0-6D57-4E01-9178-62B2603A1DBF}" uniqueName="10" name="When sampling started" queryTableFieldId="10" dataDxfId="85" totalsRowDxfId="84"/>
    <tableColumn id="17" xr3:uid="{C543B8C1-EB32-43D9-9B95-6DDA64FE28D4}" uniqueName="17" name="Sampling status" queryTableFieldId="20" dataDxfId="83" totalsRowDxfId="82"/>
    <tableColumn id="7" xr3:uid="{D6B162B7-25D7-4E50-A1E4-9C65185B9BAE}" uniqueName="7" name="Depth metres" queryTableFieldId="7" dataDxfId="81" totalsRowDxfId="80"/>
    <tableColumn id="3" xr3:uid="{D92F82BC-0577-4945-BCC4-CB0B32AA391C}" uniqueName="3" name="Sampling protocol" queryTableFieldId="3" dataDxfId="79" totalsRowDxfId="78"/>
    <tableColumn id="4" xr3:uid="{437603E0-F430-4CEE-8DEE-978EFA5E6E2C}" uniqueName="4" name="Analysis protocol" queryTableFieldId="4" dataDxfId="77" totalsRowDxfId="76"/>
    <tableColumn id="6" xr3:uid="{3243034B-4464-4589-8400-D72A0FF9BEBD}" uniqueName="6" name="Units" queryTableFieldId="6" dataDxfId="75"/>
    <tableColumn id="8" xr3:uid="{D4A90A91-CD70-49EC-A417-C705DA716193}" uniqueName="8" name="Number of samples collected per visit" queryTableFieldId="8" dataDxfId="74" totalsRowDxfId="73"/>
    <tableColumn id="11" xr3:uid="{02343E25-5685-4151-9BA9-C4E30E8856F4}" uniqueName="11" name="Contact " queryTableFieldId="11" dataDxfId="72"/>
    <tableColumn id="12" xr3:uid="{B31055F6-F231-4BD3-87C0-EAD71469D309}" uniqueName="12" name="Email" queryTableFieldId="12" dataDxfId="71"/>
    <tableColumn id="13" xr3:uid="{E242C096-D27D-44B4-9E66-42569973301C}" uniqueName="13" name="Institute" queryTableFieldId="13" dataDxfId="70"/>
    <tableColumn id="14" xr3:uid="{18CB114B-7FDA-4C8B-B92E-59B496019A20}" uniqueName="14" name="Key reference: See publication list" queryTableFieldId="14" dataDxfId="69"/>
    <tableColumn id="15" xr3:uid="{1AE45118-CDFF-4197-98D1-69F5AC859A81}" uniqueName="15" name="doi link to data otherwise to the paper or where data stored" queryTableFieldId="15" dataDxfId="68"/>
    <tableColumn id="16" xr3:uid="{2B0B68F0-B11A-45EC-BBF2-899BC417957D}" uniqueName="16" name="Notes / comments" queryTableFieldId="16" dataDxfId="67"/>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565C759-56F7-4B57-96BD-8FFD40773705}" name="WCO_data3" displayName="WCO_data3" ref="A1:AX200" tableType="queryTable" totalsRowShown="0" headerRowDxfId="66" dataDxfId="65">
  <autoFilter ref="A1:AX200" xr:uid="{7565C759-56F7-4B57-96BD-8FFD40773705}"/>
  <tableColumns count="50">
    <tableColumn id="18" xr3:uid="{957739A3-1142-499D-8E12-5596A75745EA}" uniqueName="18" name="Record identifier (Persistent ID)" queryTableFieldId="35" dataDxfId="64"/>
    <tableColumn id="1" xr3:uid="{0E545FA5-C49C-486B-B85A-C68801D5F5A2}" uniqueName="1" name="Location" queryTableFieldId="33" dataDxfId="63"/>
    <tableColumn id="5" xr3:uid="{FC6EDDC9-E825-4597-947A-B9CE09A1F0AA}" uniqueName="5" name="Collection method" queryTableFieldId="32" dataDxfId="62"/>
    <tableColumn id="19" xr3:uid="{6577A970-3BB7-4B1D-BACD-DC956FE66181}" uniqueName="19" name="Topic Category" queryTableFieldId="19" dataDxfId="61"/>
    <tableColumn id="40" xr3:uid="{124BCD13-B352-41A1-B4A7-0514AC221C0E}" uniqueName="40" name="Resource Title" queryTableFieldId="48" dataDxfId="60"/>
    <tableColumn id="2" xr3:uid="{80760834-BE85-4ACC-9E01-FFCEC82448CA}" uniqueName="2" name="Measurements 1 (NVS Preferred Label)" queryTableFieldId="2" dataDxfId="59" totalsRowDxfId="58"/>
    <tableColumn id="31" xr3:uid="{36EA1AB7-515E-42B4-A943-EB00078408DE}" uniqueName="31" name="NVS Alternative Measurement 1 Label" queryTableFieldId="38" dataDxfId="57" totalsRowDxfId="56"/>
    <tableColumn id="32" xr3:uid="{C4684602-DADC-4A32-B782-123C9F15D499}" uniqueName="32" name="NVS Label 1 Vocabulary" queryTableFieldId="39" dataDxfId="55" totalsRowDxfId="54"/>
    <tableColumn id="38" xr3:uid="{01791136-7344-46DC-BCAF-FB2CB5840E5C}" uniqueName="38" name="NVS measurement 1 identifier" queryTableFieldId="46" dataDxfId="53" totalsRowDxfId="52"/>
    <tableColumn id="36" xr3:uid="{1040CCDB-D0B8-40A3-B392-90FCEED0907F}" uniqueName="36" name="Measurements 2 (NVS Preferred Label)2" queryTableFieldId="44" dataDxfId="51" totalsRowDxfId="50"/>
    <tableColumn id="35" xr3:uid="{116FC871-73AE-4EDD-8D2B-787236FE4A09}" uniqueName="35" name="NVS Alternative Measurement 2 Label3" queryTableFieldId="43" dataDxfId="49" totalsRowDxfId="48"/>
    <tableColumn id="34" xr3:uid="{8E54A2A9-6FE0-4AC6-8C67-5D39EF1F4B61}" uniqueName="34" name="NVS Label 2 Vocabulary" queryTableFieldId="42" dataDxfId="47" totalsRowDxfId="46"/>
    <tableColumn id="39" xr3:uid="{E77DA30E-F30D-4A8A-A2AB-A684CB3D6A02}" uniqueName="39" name="NVS measurement 2 identifier" queryTableFieldId="47" dataDxfId="45" totalsRowDxfId="44"/>
    <tableColumn id="20" xr3:uid="{CA239BAD-C9E0-4C0D-8435-575AA44A56BC}" uniqueName="20" name="Resource Type" queryTableFieldId="22" dataDxfId="43" totalsRowDxfId="42"/>
    <tableColumn id="10" xr3:uid="{754D580A-519E-4823-BDE9-972DC2960996}" uniqueName="10" name="Temporal Reference (When sampling started)" queryTableFieldId="10" dataDxfId="41" totalsRowDxfId="40"/>
    <tableColumn id="17" xr3:uid="{E5FB80B5-2123-4293-B4C1-B3F740AD4E2C}" uniqueName="17" name="Temporal Reference (Sampling status)" queryTableFieldId="20" dataDxfId="39" totalsRowDxfId="38"/>
    <tableColumn id="7" xr3:uid="{3731BD75-4926-4E54-A5E0-70F8FAEA6803}" uniqueName="7" name="Depth metres" queryTableFieldId="7" dataDxfId="37" totalsRowDxfId="36"/>
    <tableColumn id="3" xr3:uid="{B2B56A1B-2E0A-4844-8250-22520A6D3812}" uniqueName="3" name="Sampling protocol" queryTableFieldId="3" dataDxfId="35" totalsRowDxfId="34"/>
    <tableColumn id="4" xr3:uid="{BD9E73D5-160C-4116-9D55-C6868104036A}" uniqueName="4" name="Lineage" queryTableFieldId="4" dataDxfId="33" totalsRowDxfId="32"/>
    <tableColumn id="6" xr3:uid="{5AFBB710-4F40-4B55-AC75-EBB9585D5B4B}" uniqueName="6" name="Units 1 (NVS Perfered Label)" queryTableFieldId="6" dataDxfId="31"/>
    <tableColumn id="33" xr3:uid="{E1D4EEC8-BCE6-4185-AEF0-1116F3C70AC8}" uniqueName="33" name="NVS Alternative Unit 1 Label" queryTableFieldId="41" dataDxfId="30"/>
    <tableColumn id="37" xr3:uid="{D897049A-ECD2-4513-84A1-6AF64B06F639}" uniqueName="37" name="NVS Unit 1 Identifier" queryTableFieldId="45" dataDxfId="29"/>
    <tableColumn id="21" xr3:uid="{9BB83BFA-3334-4AD7-8EBA-4FB770658737}" uniqueName="21" name="NVS Unit 1 Vocabulary" queryTableFieldId="37" dataDxfId="28"/>
    <tableColumn id="48" xr3:uid="{37D88C06-C757-4343-A7EB-E18EA982A5B9}" uniqueName="48" name="Units 2 (NVS Perfered Label)" queryTableFieldId="56" dataDxfId="27"/>
    <tableColumn id="47" xr3:uid="{6F46FCD7-25C3-4BCC-8746-B0818D8232A6}" uniqueName="47" name="NVS Alternative Unit 2 Label" queryTableFieldId="55" dataDxfId="26"/>
    <tableColumn id="46" xr3:uid="{A1C7F861-04B2-400C-B010-E42A799711AB}" uniqueName="46" name="NVS Unit 2 Identifier" queryTableFieldId="54" dataDxfId="25"/>
    <tableColumn id="45" xr3:uid="{3C2A6A96-C9F5-46B8-A9F0-71DA4B1BFD59}" uniqueName="45" name="NVS Unit 2 Vocabulary" queryTableFieldId="53" dataDxfId="24"/>
    <tableColumn id="44" xr3:uid="{F5EC0CE1-D8B5-4F56-861D-279CCE757036}" uniqueName="44" name="Additional Info (NVS Perfered Label)" queryTableFieldId="52" dataDxfId="23"/>
    <tableColumn id="43" xr3:uid="{D62CB659-21D5-48C3-9502-86A578515543}" uniqueName="43" name="NVS Additional Info Label" queryTableFieldId="51" dataDxfId="22"/>
    <tableColumn id="42" xr3:uid="{06497C6F-8EA5-4193-8B01-A67ED82730AD}" uniqueName="42" name="NVS Additional Info Identifier" queryTableFieldId="50" dataDxfId="21"/>
    <tableColumn id="41" xr3:uid="{F406921A-37C8-4524-886D-6059136748D2}" uniqueName="41" name="NVS Additional Info Vocabulary" queryTableFieldId="49" dataDxfId="20"/>
    <tableColumn id="8" xr3:uid="{4602C2C7-26BD-4E61-97F6-9B34AA3B023C}" uniqueName="8" name="Number of samples collected per visit" queryTableFieldId="8" dataDxfId="19" totalsRowDxfId="18"/>
    <tableColumn id="11" xr3:uid="{B64ABEAC-9EFD-4960-97EB-0C6A991CCC34}" uniqueName="11" name="Responsible Party (Data Contact)" queryTableFieldId="11" dataDxfId="17"/>
    <tableColumn id="12" xr3:uid="{0A25EA2D-AE99-46F4-A7EA-948DC957A891}" uniqueName="12" name="Responsible Party (Email)" queryTableFieldId="12" dataDxfId="16"/>
    <tableColumn id="13" xr3:uid="{22B30AC6-1B62-4234-91A6-20CF41CB19E3}" uniqueName="13" name="Responsible Party (Distributor)" queryTableFieldId="13" dataDxfId="15"/>
    <tableColumn id="14" xr3:uid="{B9791CD1-50BE-4EFC-BC9A-3BB18046FC96}" uniqueName="14" name="Key reference: See publication list" queryTableFieldId="14" dataDxfId="14"/>
    <tableColumn id="15" xr3:uid="{1D4169B2-DBEB-415E-8C46-7925187B488A}" uniqueName="15" name="Resource Locator" queryTableFieldId="15" dataDxfId="13"/>
    <tableColumn id="16" xr3:uid="{E029AEB2-0396-47BF-9DEC-B281CEACDAB0}" uniqueName="16" name="Notes / comments" queryTableFieldId="16" dataDxfId="12"/>
    <tableColumn id="52" xr3:uid="{6C2BC962-9ED7-4243-ACF1-DE9B5F0C1152}" uniqueName="52" name="Resource Abstract" queryTableFieldId="69" dataDxfId="11">
      <calculatedColumnFormula>_xlfn.CONCAT(WCO_data3[[#This Row],[Collection method]]," ", WCO_data3[[#This Row],[Location]], " ", WCO_data3[[#This Row],[Resource Title]])</calculatedColumnFormula>
    </tableColumn>
    <tableColumn id="22" xr3:uid="{E1521BC9-85F7-4F4A-980C-A6EE4D0683B7}" uniqueName="22" name="Keywords" queryTableFieldId="58" dataDxfId="10"/>
    <tableColumn id="23" xr3:uid="{8089CEF1-E7E6-4810-BB4C-B826C5EF2FE4}" uniqueName="23" name="Geographic Bounding Box" queryTableFieldId="59" dataDxfId="9"/>
    <tableColumn id="24" xr3:uid="{E560F17A-A4E7-4D3E-8DEB-50490047B3B1}" uniqueName="24" name="Vertical Extent Information" queryTableFieldId="60" dataDxfId="8"/>
    <tableColumn id="26" xr3:uid="{D2965221-2690-4A08-B411-D4167A352688}" uniqueName="26" name="Spatial reference system" queryTableFieldId="61" dataDxfId="7"/>
    <tableColumn id="51" xr3:uid="{8283F1DA-57FA-4B03-BD87-344EC573E887}" uniqueName="51" name="Resource Language" queryTableFieldId="68" dataDxfId="6"/>
    <tableColumn id="27" xr3:uid="{A73C8229-F763-43B9-8744-0698EDA5ECD0}" uniqueName="27" name="Limitations on public access" queryTableFieldId="62" dataDxfId="5"/>
    <tableColumn id="28" xr3:uid="{E635DAC3-F3D1-4707-B1E8-31E618ADF925}" uniqueName="28" name="Conditions applying for access and use" queryTableFieldId="63" dataDxfId="4"/>
    <tableColumn id="29" xr3:uid="{3ACFAADE-4C2F-45E6-B315-E27C98A16D37}" uniqueName="29" name="Metadata date" queryTableFieldId="64" dataDxfId="3"/>
    <tableColumn id="30" xr3:uid="{BDC41F70-3B78-46C6-83EF-DC009FEFFA4E}" uniqueName="30" name="Metadata standard name" queryTableFieldId="65" dataDxfId="2"/>
    <tableColumn id="49" xr3:uid="{D136E5EB-4E07-437D-9370-86E5928F60D8}" uniqueName="49" name="Metadata standard version" queryTableFieldId="66" dataDxfId="1"/>
    <tableColumn id="50" xr3:uid="{042673BF-0601-470D-8BEC-1E0EEA77F7A3}" uniqueName="50" name="Metadata language" queryTableFieldId="67" dataDxfId="0"/>
  </tableColumns>
  <tableStyleInfo name="TableStyleMedium7"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www.westernchannelobservatory.org.uk/"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5A6B5-9217-4AD5-9E6A-56EE5C44FB0C}">
  <dimension ref="A1"/>
  <sheetViews>
    <sheetView zoomScaleNormal="100" workbookViewId="0"/>
  </sheetViews>
  <sheetFormatPr defaultRowHeight="14.4" x14ac:dyDescent="0.3"/>
  <sheetData/>
  <sheetProtection algorithmName="SHA-512" hashValue="uZO2u+phxw1981WWaYSojX8lMsXLRhm/tjeO5ouXOb9/ulA9P0se0HZWG2SjOK8n/KXp9A0rZc+p8BoP4zvECA==" saltValue="OM0j0cbRiOnoekLTTACuxw==" spinCount="100000" sheet="1" objects="1" scenarios="1"/>
  <pageMargins left="0.7" right="0.7" top="0.75" bottom="0.75" header="0.3" footer="0.3"/>
  <pageSetup paperSize="9" orientation="portrait" r:id="rId1"/>
  <drawing r:id="rId2"/>
  <legacyDrawing r:id="rId3"/>
  <oleObjects>
    <mc:AlternateContent xmlns:mc="http://schemas.openxmlformats.org/markup-compatibility/2006">
      <mc:Choice Requires="x14">
        <oleObject progId="Document" shapeId="4101" r:id="rId4">
          <objectPr defaultSize="0" r:id="rId5">
            <anchor moveWithCells="1">
              <from>
                <xdr:col>0</xdr:col>
                <xdr:colOff>213360</xdr:colOff>
                <xdr:row>0</xdr:row>
                <xdr:rowOff>152400</xdr:rowOff>
              </from>
              <to>
                <xdr:col>9</xdr:col>
                <xdr:colOff>480060</xdr:colOff>
                <xdr:row>44</xdr:row>
                <xdr:rowOff>30480</xdr:rowOff>
              </to>
            </anchor>
          </objectPr>
        </oleObject>
      </mc:Choice>
      <mc:Fallback>
        <oleObject progId="Document" shapeId="410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4F4EB-B31F-4A5E-8F76-3B4E2CC76A63}">
  <dimension ref="A1:S184"/>
  <sheetViews>
    <sheetView topLeftCell="B21" zoomScale="60" zoomScaleNormal="60" workbookViewId="0">
      <selection activeCell="O22" sqref="O22"/>
    </sheetView>
  </sheetViews>
  <sheetFormatPr defaultRowHeight="14.4" x14ac:dyDescent="0.3"/>
  <cols>
    <col min="1" max="1" width="24" style="10" customWidth="1"/>
    <col min="2" max="2" width="30.5546875" customWidth="1"/>
    <col min="3" max="3" width="39.33203125" customWidth="1"/>
    <col min="4" max="4" width="44" style="4" customWidth="1"/>
    <col min="5" max="5" width="77.88671875" style="5" customWidth="1"/>
    <col min="6" max="6" width="32.33203125" style="11" customWidth="1"/>
    <col min="7" max="7" width="33.33203125" customWidth="1"/>
    <col min="8" max="8" width="43.109375" style="4" customWidth="1"/>
    <col min="9" max="9" width="32.88671875" customWidth="1"/>
    <col min="10" max="10" width="73.88671875" style="5" customWidth="1"/>
    <col min="11" max="11" width="101.44140625" style="11" customWidth="1"/>
    <col min="12" max="12" width="72.33203125" style="11" customWidth="1"/>
    <col min="13" max="13" width="51.109375" style="4" customWidth="1"/>
    <col min="14" max="14" width="36.88671875" style="5" customWidth="1"/>
    <col min="15" max="15" width="49.88671875" customWidth="1"/>
    <col min="16" max="16" width="15.88671875" style="4" customWidth="1"/>
    <col min="17" max="17" width="59.88671875" style="26" customWidth="1"/>
    <col min="18" max="18" width="113.33203125" style="26" customWidth="1"/>
    <col min="19" max="19" width="126.88671875" customWidth="1"/>
  </cols>
  <sheetData>
    <row r="1" spans="1:19" x14ac:dyDescent="0.3">
      <c r="A1" s="9" t="s">
        <v>0</v>
      </c>
      <c r="B1" s="12" t="s">
        <v>1</v>
      </c>
      <c r="C1" s="6" t="s">
        <v>2</v>
      </c>
      <c r="D1" s="4" t="s">
        <v>3</v>
      </c>
      <c r="E1" s="5" t="s">
        <v>4</v>
      </c>
      <c r="F1" s="11" t="s">
        <v>5</v>
      </c>
      <c r="G1" s="4" t="s">
        <v>6</v>
      </c>
      <c r="H1" s="4" t="s">
        <v>7</v>
      </c>
      <c r="I1" s="4" t="s">
        <v>8</v>
      </c>
      <c r="J1" s="5" t="s">
        <v>9</v>
      </c>
      <c r="K1" s="5" t="s">
        <v>10</v>
      </c>
      <c r="L1" s="4" t="s">
        <v>11</v>
      </c>
      <c r="M1" s="4" t="s">
        <v>12</v>
      </c>
      <c r="N1" s="5" t="s">
        <v>13</v>
      </c>
      <c r="O1" t="s">
        <v>14</v>
      </c>
      <c r="P1" s="4" t="s">
        <v>15</v>
      </c>
      <c r="Q1" s="5" t="s">
        <v>16</v>
      </c>
      <c r="R1" s="5" t="s">
        <v>17</v>
      </c>
      <c r="S1" t="s">
        <v>18</v>
      </c>
    </row>
    <row r="2" spans="1:19" ht="28.8" x14ac:dyDescent="0.3">
      <c r="A2" s="24">
        <v>1</v>
      </c>
      <c r="B2" s="7" t="s">
        <v>19</v>
      </c>
      <c r="C2" s="7" t="s">
        <v>20</v>
      </c>
      <c r="D2" s="4" t="s">
        <v>21</v>
      </c>
      <c r="E2" s="5" t="s">
        <v>22</v>
      </c>
      <c r="F2" s="11" t="s">
        <v>23</v>
      </c>
      <c r="G2" s="4">
        <v>1988</v>
      </c>
      <c r="H2" s="4" t="s">
        <v>24</v>
      </c>
      <c r="I2" s="4" t="s">
        <v>25</v>
      </c>
      <c r="J2" s="5" t="s">
        <v>26</v>
      </c>
      <c r="K2" s="5" t="s">
        <v>27</v>
      </c>
      <c r="L2" s="11" t="s">
        <v>28</v>
      </c>
      <c r="M2" s="4" t="s">
        <v>29</v>
      </c>
      <c r="N2" s="5" t="s">
        <v>30</v>
      </c>
      <c r="O2" t="s">
        <v>31</v>
      </c>
      <c r="P2" s="4" t="s">
        <v>32</v>
      </c>
      <c r="Q2" s="25" t="s">
        <v>33</v>
      </c>
      <c r="R2" s="25" t="s">
        <v>34</v>
      </c>
      <c r="S2" t="s">
        <v>35</v>
      </c>
    </row>
    <row r="3" spans="1:19" ht="43.2" x14ac:dyDescent="0.3">
      <c r="A3" s="24">
        <v>2</v>
      </c>
      <c r="B3" s="7" t="s">
        <v>19</v>
      </c>
      <c r="C3" s="7" t="s">
        <v>36</v>
      </c>
      <c r="D3" s="4" t="s">
        <v>37</v>
      </c>
      <c r="E3" s="20" t="s">
        <v>38</v>
      </c>
      <c r="F3" s="11" t="s">
        <v>23</v>
      </c>
      <c r="G3" s="4">
        <v>1992</v>
      </c>
      <c r="H3" s="4" t="s">
        <v>24</v>
      </c>
      <c r="I3" s="4" t="s">
        <v>39</v>
      </c>
      <c r="J3" s="5" t="s">
        <v>40</v>
      </c>
      <c r="K3" s="5" t="s">
        <v>41</v>
      </c>
      <c r="L3" s="11" t="s">
        <v>42</v>
      </c>
      <c r="M3" s="4" t="s">
        <v>43</v>
      </c>
      <c r="N3" s="5" t="s">
        <v>44</v>
      </c>
      <c r="O3" t="s">
        <v>45</v>
      </c>
      <c r="P3" s="4" t="s">
        <v>32</v>
      </c>
      <c r="Q3" s="25" t="s">
        <v>46</v>
      </c>
      <c r="R3" s="25" t="s">
        <v>47</v>
      </c>
      <c r="S3" t="s">
        <v>35</v>
      </c>
    </row>
    <row r="4" spans="1:19" x14ac:dyDescent="0.3">
      <c r="A4" s="24">
        <v>3</v>
      </c>
      <c r="B4" s="7" t="s">
        <v>19</v>
      </c>
      <c r="C4" s="7" t="s">
        <v>36</v>
      </c>
      <c r="D4" s="4" t="s">
        <v>21</v>
      </c>
      <c r="E4" s="5" t="s">
        <v>48</v>
      </c>
      <c r="F4" s="11" t="s">
        <v>23</v>
      </c>
      <c r="G4" s="4">
        <v>1992</v>
      </c>
      <c r="H4" s="4" t="s">
        <v>24</v>
      </c>
      <c r="I4" s="4">
        <v>10</v>
      </c>
      <c r="J4" s="5" t="s">
        <v>49</v>
      </c>
      <c r="K4" s="5" t="s">
        <v>50</v>
      </c>
      <c r="L4" s="11" t="s">
        <v>51</v>
      </c>
      <c r="M4" s="4" t="s">
        <v>52</v>
      </c>
      <c r="N4" s="5" t="s">
        <v>53</v>
      </c>
      <c r="O4" t="s">
        <v>54</v>
      </c>
      <c r="P4" s="4" t="s">
        <v>32</v>
      </c>
      <c r="Q4" s="26" t="s">
        <v>55</v>
      </c>
      <c r="R4" s="26" t="s">
        <v>35</v>
      </c>
      <c r="S4" t="s">
        <v>35</v>
      </c>
    </row>
    <row r="5" spans="1:19" ht="28.8" x14ac:dyDescent="0.3">
      <c r="A5" s="24">
        <v>4</v>
      </c>
      <c r="B5" s="7" t="s">
        <v>19</v>
      </c>
      <c r="C5" s="7" t="s">
        <v>20</v>
      </c>
      <c r="D5" s="4" t="s">
        <v>21</v>
      </c>
      <c r="E5" s="5" t="s">
        <v>56</v>
      </c>
      <c r="F5" s="11" t="s">
        <v>23</v>
      </c>
      <c r="G5" s="4">
        <v>1992</v>
      </c>
      <c r="H5" s="4" t="s">
        <v>24</v>
      </c>
      <c r="I5" s="4" t="s">
        <v>57</v>
      </c>
      <c r="J5" s="5" t="s">
        <v>58</v>
      </c>
      <c r="K5" s="5" t="s">
        <v>59</v>
      </c>
      <c r="L5" s="11" t="s">
        <v>60</v>
      </c>
      <c r="M5" s="4" t="s">
        <v>61</v>
      </c>
      <c r="N5" s="5" t="s">
        <v>30</v>
      </c>
      <c r="O5" t="s">
        <v>31</v>
      </c>
      <c r="P5" s="4" t="s">
        <v>32</v>
      </c>
      <c r="Q5" s="26" t="s">
        <v>62</v>
      </c>
      <c r="R5" s="5" t="s">
        <v>63</v>
      </c>
      <c r="S5" t="s">
        <v>35</v>
      </c>
    </row>
    <row r="6" spans="1:19" x14ac:dyDescent="0.3">
      <c r="A6" s="24">
        <v>5</v>
      </c>
      <c r="B6" s="7" t="s">
        <v>19</v>
      </c>
      <c r="C6" s="7" t="s">
        <v>36</v>
      </c>
      <c r="D6" s="4" t="s">
        <v>37</v>
      </c>
      <c r="E6" s="5" t="s">
        <v>64</v>
      </c>
      <c r="F6" s="11" t="s">
        <v>23</v>
      </c>
      <c r="G6" s="4">
        <v>1998</v>
      </c>
      <c r="H6" s="4" t="s">
        <v>65</v>
      </c>
      <c r="I6" s="4" t="s">
        <v>39</v>
      </c>
      <c r="J6" s="5" t="s">
        <v>66</v>
      </c>
      <c r="K6" s="5" t="s">
        <v>67</v>
      </c>
      <c r="L6" s="11" t="s">
        <v>68</v>
      </c>
      <c r="M6" s="4" t="s">
        <v>69</v>
      </c>
      <c r="N6" s="5" t="s">
        <v>70</v>
      </c>
      <c r="O6" t="s">
        <v>71</v>
      </c>
      <c r="P6" s="4" t="s">
        <v>32</v>
      </c>
      <c r="Q6" s="25" t="s">
        <v>72</v>
      </c>
      <c r="R6" s="26" t="s">
        <v>35</v>
      </c>
      <c r="S6" t="s">
        <v>35</v>
      </c>
    </row>
    <row r="7" spans="1:19" x14ac:dyDescent="0.3">
      <c r="A7" s="24">
        <v>6</v>
      </c>
      <c r="B7" s="7" t="s">
        <v>19</v>
      </c>
      <c r="C7" s="7" t="s">
        <v>36</v>
      </c>
      <c r="D7" s="4" t="s">
        <v>21</v>
      </c>
      <c r="E7" s="5" t="s">
        <v>73</v>
      </c>
      <c r="F7" s="11" t="s">
        <v>23</v>
      </c>
      <c r="G7" s="4">
        <v>2007</v>
      </c>
      <c r="H7" s="4" t="s">
        <v>24</v>
      </c>
      <c r="I7" s="4" t="s">
        <v>39</v>
      </c>
      <c r="J7" s="5" t="s">
        <v>66</v>
      </c>
      <c r="K7" s="5" t="s">
        <v>74</v>
      </c>
      <c r="L7" s="11" t="s">
        <v>75</v>
      </c>
      <c r="M7" s="4" t="s">
        <v>69</v>
      </c>
      <c r="N7" s="5" t="s">
        <v>76</v>
      </c>
      <c r="O7" t="s">
        <v>77</v>
      </c>
      <c r="P7" s="4" t="s">
        <v>32</v>
      </c>
      <c r="Q7" s="26" t="s">
        <v>78</v>
      </c>
      <c r="R7" s="26" t="s">
        <v>79</v>
      </c>
      <c r="S7" t="s">
        <v>35</v>
      </c>
    </row>
    <row r="8" spans="1:19" x14ac:dyDescent="0.3">
      <c r="A8" s="24">
        <v>7</v>
      </c>
      <c r="B8" s="7" t="s">
        <v>19</v>
      </c>
      <c r="C8" s="7" t="s">
        <v>36</v>
      </c>
      <c r="D8" s="4" t="s">
        <v>37</v>
      </c>
      <c r="E8" s="5" t="s">
        <v>80</v>
      </c>
      <c r="F8" s="11" t="s">
        <v>23</v>
      </c>
      <c r="G8" s="4">
        <v>2009</v>
      </c>
      <c r="H8" s="4" t="s">
        <v>81</v>
      </c>
      <c r="I8" s="4" t="s">
        <v>39</v>
      </c>
      <c r="J8" s="5" t="s">
        <v>82</v>
      </c>
      <c r="K8" s="5" t="s">
        <v>83</v>
      </c>
      <c r="L8" s="11" t="s">
        <v>84</v>
      </c>
      <c r="M8" s="4" t="s">
        <v>69</v>
      </c>
      <c r="N8" s="5" t="s">
        <v>85</v>
      </c>
      <c r="O8" t="s">
        <v>86</v>
      </c>
      <c r="P8" s="4" t="s">
        <v>32</v>
      </c>
      <c r="Q8" s="26" t="s">
        <v>87</v>
      </c>
      <c r="R8" s="26" t="s">
        <v>88</v>
      </c>
      <c r="S8" t="s">
        <v>35</v>
      </c>
    </row>
    <row r="9" spans="1:19" ht="28.8" x14ac:dyDescent="0.3">
      <c r="A9" s="24">
        <v>8</v>
      </c>
      <c r="B9" s="7" t="s">
        <v>19</v>
      </c>
      <c r="C9" s="7" t="s">
        <v>20</v>
      </c>
      <c r="D9" s="4" t="s">
        <v>21</v>
      </c>
      <c r="E9" s="5" t="s">
        <v>89</v>
      </c>
      <c r="F9" s="11" t="s">
        <v>23</v>
      </c>
      <c r="G9" s="4">
        <v>2002</v>
      </c>
      <c r="H9" s="4" t="s">
        <v>90</v>
      </c>
      <c r="I9" s="4" t="s">
        <v>91</v>
      </c>
      <c r="J9" s="5" t="s">
        <v>92</v>
      </c>
      <c r="K9" s="5" t="s">
        <v>35</v>
      </c>
      <c r="L9" s="11" t="s">
        <v>93</v>
      </c>
      <c r="M9" s="4" t="s">
        <v>94</v>
      </c>
      <c r="N9" s="5" t="s">
        <v>95</v>
      </c>
      <c r="O9" t="s">
        <v>96</v>
      </c>
      <c r="P9" s="4" t="s">
        <v>32</v>
      </c>
      <c r="Q9" s="26" t="s">
        <v>35</v>
      </c>
      <c r="R9" s="26" t="s">
        <v>35</v>
      </c>
      <c r="S9" t="s">
        <v>35</v>
      </c>
    </row>
    <row r="10" spans="1:19" ht="28.8" x14ac:dyDescent="0.3">
      <c r="A10" s="24">
        <v>9</v>
      </c>
      <c r="B10" s="7" t="s">
        <v>19</v>
      </c>
      <c r="C10" s="7" t="s">
        <v>36</v>
      </c>
      <c r="D10" s="4" t="s">
        <v>21</v>
      </c>
      <c r="E10" s="5" t="s">
        <v>97</v>
      </c>
      <c r="F10" s="11" t="s">
        <v>23</v>
      </c>
      <c r="G10" s="4">
        <v>2011</v>
      </c>
      <c r="H10" s="4" t="s">
        <v>98</v>
      </c>
      <c r="I10" s="4" t="s">
        <v>99</v>
      </c>
      <c r="J10" s="5" t="s">
        <v>100</v>
      </c>
      <c r="K10" s="5" t="s">
        <v>101</v>
      </c>
      <c r="L10" s="11" t="s">
        <v>35</v>
      </c>
      <c r="M10" s="4">
        <v>2</v>
      </c>
      <c r="N10" s="5" t="s">
        <v>102</v>
      </c>
      <c r="O10" t="s">
        <v>103</v>
      </c>
      <c r="P10" s="4" t="s">
        <v>32</v>
      </c>
      <c r="Q10" s="26" t="s">
        <v>35</v>
      </c>
      <c r="R10" s="26" t="s">
        <v>35</v>
      </c>
      <c r="S10" t="s">
        <v>104</v>
      </c>
    </row>
    <row r="11" spans="1:19" x14ac:dyDescent="0.3">
      <c r="A11" s="24">
        <v>10</v>
      </c>
      <c r="B11" s="7" t="s">
        <v>19</v>
      </c>
      <c r="C11" s="7" t="s">
        <v>20</v>
      </c>
      <c r="D11" s="4" t="s">
        <v>21</v>
      </c>
      <c r="E11" s="5" t="s">
        <v>105</v>
      </c>
      <c r="F11" s="11" t="s">
        <v>23</v>
      </c>
      <c r="G11" s="4" t="s">
        <v>35</v>
      </c>
      <c r="H11" s="4" t="s">
        <v>24</v>
      </c>
      <c r="I11" s="4" t="s">
        <v>57</v>
      </c>
      <c r="J11" s="5" t="s">
        <v>106</v>
      </c>
      <c r="K11" s="5" t="s">
        <v>107</v>
      </c>
      <c r="L11" s="11" t="s">
        <v>35</v>
      </c>
      <c r="M11" s="4" t="s">
        <v>108</v>
      </c>
      <c r="N11" s="5" t="s">
        <v>53</v>
      </c>
      <c r="O11" t="s">
        <v>54</v>
      </c>
      <c r="P11" s="4" t="s">
        <v>32</v>
      </c>
      <c r="Q11" s="26" t="s">
        <v>35</v>
      </c>
      <c r="R11" s="26" t="s">
        <v>35</v>
      </c>
      <c r="S11" t="s">
        <v>35</v>
      </c>
    </row>
    <row r="12" spans="1:19" ht="43.2" x14ac:dyDescent="0.3">
      <c r="A12" s="24">
        <v>11</v>
      </c>
      <c r="B12" s="7" t="s">
        <v>19</v>
      </c>
      <c r="C12" s="7" t="s">
        <v>20</v>
      </c>
      <c r="D12" s="4" t="s">
        <v>109</v>
      </c>
      <c r="E12" s="5" t="s">
        <v>110</v>
      </c>
      <c r="F12" s="11" t="s">
        <v>111</v>
      </c>
      <c r="G12" s="4">
        <v>1924</v>
      </c>
      <c r="H12" s="4" t="s">
        <v>112</v>
      </c>
      <c r="I12" s="4" t="s">
        <v>35</v>
      </c>
      <c r="J12" s="5" t="s">
        <v>113</v>
      </c>
      <c r="K12" s="5" t="s">
        <v>114</v>
      </c>
      <c r="L12" s="11" t="s">
        <v>115</v>
      </c>
      <c r="M12" s="4" t="s">
        <v>94</v>
      </c>
      <c r="N12" s="5" t="s">
        <v>116</v>
      </c>
      <c r="O12" t="s">
        <v>117</v>
      </c>
      <c r="P12" s="4" t="s">
        <v>118</v>
      </c>
      <c r="Q12" s="26" t="s">
        <v>119</v>
      </c>
      <c r="R12" s="26" t="s">
        <v>120</v>
      </c>
      <c r="S12" t="s">
        <v>121</v>
      </c>
    </row>
    <row r="13" spans="1:19" x14ac:dyDescent="0.3">
      <c r="A13" s="24">
        <v>12</v>
      </c>
      <c r="B13" s="7" t="s">
        <v>19</v>
      </c>
      <c r="C13" s="7" t="s">
        <v>36</v>
      </c>
      <c r="D13" s="4" t="s">
        <v>21</v>
      </c>
      <c r="E13" s="5" t="s">
        <v>122</v>
      </c>
      <c r="F13" s="11" t="s">
        <v>23</v>
      </c>
      <c r="G13" s="4">
        <v>2013</v>
      </c>
      <c r="H13" s="4" t="s">
        <v>123</v>
      </c>
      <c r="I13" s="4">
        <v>10</v>
      </c>
      <c r="J13" s="5" t="s">
        <v>124</v>
      </c>
      <c r="K13" s="5" t="s">
        <v>35</v>
      </c>
      <c r="L13" s="11" t="s">
        <v>125</v>
      </c>
      <c r="M13" s="4" t="s">
        <v>35</v>
      </c>
      <c r="N13" s="5" t="s">
        <v>126</v>
      </c>
      <c r="O13" t="s">
        <v>127</v>
      </c>
      <c r="P13" s="4" t="s">
        <v>32</v>
      </c>
      <c r="Q13" s="25" t="s">
        <v>128</v>
      </c>
      <c r="R13" s="26" t="s">
        <v>35</v>
      </c>
      <c r="S13" t="s">
        <v>35</v>
      </c>
    </row>
    <row r="14" spans="1:19" ht="28.8" x14ac:dyDescent="0.3">
      <c r="A14" s="24">
        <v>13</v>
      </c>
      <c r="B14" s="7" t="s">
        <v>19</v>
      </c>
      <c r="C14" s="7" t="s">
        <v>20</v>
      </c>
      <c r="D14" s="4" t="s">
        <v>21</v>
      </c>
      <c r="E14" s="5" t="s">
        <v>129</v>
      </c>
      <c r="F14" s="11" t="s">
        <v>130</v>
      </c>
      <c r="G14" s="4">
        <v>2013</v>
      </c>
      <c r="H14" s="4" t="s">
        <v>131</v>
      </c>
      <c r="I14" s="4" t="s">
        <v>91</v>
      </c>
      <c r="J14" s="5" t="s">
        <v>132</v>
      </c>
      <c r="K14" s="5" t="s">
        <v>133</v>
      </c>
      <c r="L14" s="11" t="s">
        <v>93</v>
      </c>
      <c r="M14" s="4" t="s">
        <v>29</v>
      </c>
      <c r="N14" s="5" t="s">
        <v>134</v>
      </c>
      <c r="O14" t="s">
        <v>135</v>
      </c>
      <c r="P14" s="4" t="s">
        <v>32</v>
      </c>
      <c r="Q14" s="26" t="s">
        <v>136</v>
      </c>
      <c r="R14" s="26" t="s">
        <v>137</v>
      </c>
      <c r="S14" t="s">
        <v>35</v>
      </c>
    </row>
    <row r="15" spans="1:19" x14ac:dyDescent="0.3">
      <c r="A15" s="24">
        <v>14</v>
      </c>
      <c r="B15" s="7" t="s">
        <v>19</v>
      </c>
      <c r="C15" s="7" t="s">
        <v>36</v>
      </c>
      <c r="D15" s="4" t="s">
        <v>21</v>
      </c>
      <c r="E15" s="5" t="s">
        <v>138</v>
      </c>
      <c r="F15" s="11" t="s">
        <v>130</v>
      </c>
      <c r="G15" s="4">
        <v>2017</v>
      </c>
      <c r="H15" s="4" t="s">
        <v>139</v>
      </c>
      <c r="I15" s="4" t="s">
        <v>39</v>
      </c>
      <c r="J15" s="5" t="s">
        <v>140</v>
      </c>
      <c r="K15" s="5" t="s">
        <v>141</v>
      </c>
      <c r="L15" s="11" t="s">
        <v>93</v>
      </c>
      <c r="M15" s="4" t="s">
        <v>69</v>
      </c>
      <c r="N15" s="5" t="s">
        <v>126</v>
      </c>
      <c r="O15" t="s">
        <v>127</v>
      </c>
      <c r="P15" s="4" t="s">
        <v>32</v>
      </c>
      <c r="Q15" s="26" t="s">
        <v>142</v>
      </c>
      <c r="R15" s="26" t="s">
        <v>143</v>
      </c>
      <c r="S15" t="s">
        <v>35</v>
      </c>
    </row>
    <row r="16" spans="1:19" x14ac:dyDescent="0.3">
      <c r="A16" s="24">
        <v>15</v>
      </c>
      <c r="B16" s="7" t="s">
        <v>19</v>
      </c>
      <c r="C16" s="7" t="s">
        <v>36</v>
      </c>
      <c r="D16" s="4" t="s">
        <v>21</v>
      </c>
      <c r="E16" s="5" t="s">
        <v>144</v>
      </c>
      <c r="F16" s="11" t="s">
        <v>145</v>
      </c>
      <c r="G16" s="4">
        <v>2012</v>
      </c>
      <c r="H16" s="4" t="s">
        <v>139</v>
      </c>
      <c r="I16" s="4" t="s">
        <v>39</v>
      </c>
      <c r="J16" s="5" t="s">
        <v>66</v>
      </c>
      <c r="K16" s="5" t="s">
        <v>146</v>
      </c>
      <c r="L16" s="11" t="s">
        <v>93</v>
      </c>
      <c r="M16" s="4" t="s">
        <v>147</v>
      </c>
      <c r="N16" s="5" t="s">
        <v>95</v>
      </c>
      <c r="O16" t="s">
        <v>148</v>
      </c>
      <c r="P16" s="4" t="s">
        <v>32</v>
      </c>
      <c r="Q16" s="26" t="s">
        <v>35</v>
      </c>
      <c r="R16" s="26" t="s">
        <v>35</v>
      </c>
      <c r="S16" t="s">
        <v>35</v>
      </c>
    </row>
    <row r="17" spans="1:19" x14ac:dyDescent="0.3">
      <c r="A17" s="24">
        <v>16</v>
      </c>
      <c r="B17" s="7" t="s">
        <v>19</v>
      </c>
      <c r="C17" s="7" t="s">
        <v>36</v>
      </c>
      <c r="D17" s="4" t="s">
        <v>21</v>
      </c>
      <c r="E17" s="5" t="s">
        <v>149</v>
      </c>
      <c r="F17" s="11" t="s">
        <v>150</v>
      </c>
      <c r="G17" s="4">
        <v>2013</v>
      </c>
      <c r="H17" s="4" t="s">
        <v>151</v>
      </c>
      <c r="I17" s="4" t="s">
        <v>152</v>
      </c>
      <c r="J17" s="5" t="s">
        <v>153</v>
      </c>
      <c r="K17" s="5" t="s">
        <v>154</v>
      </c>
      <c r="L17" s="11" t="s">
        <v>154</v>
      </c>
      <c r="M17" s="4" t="s">
        <v>155</v>
      </c>
      <c r="N17" s="5" t="s">
        <v>85</v>
      </c>
      <c r="O17" t="s">
        <v>86</v>
      </c>
      <c r="P17" s="4" t="s">
        <v>32</v>
      </c>
      <c r="Q17" s="26" t="s">
        <v>156</v>
      </c>
      <c r="R17" s="5" t="s">
        <v>157</v>
      </c>
      <c r="S17" t="s">
        <v>35</v>
      </c>
    </row>
    <row r="18" spans="1:19" x14ac:dyDescent="0.3">
      <c r="A18" s="24">
        <v>17</v>
      </c>
      <c r="B18" s="7" t="s">
        <v>19</v>
      </c>
      <c r="C18" s="7" t="s">
        <v>20</v>
      </c>
      <c r="D18" s="4" t="s">
        <v>21</v>
      </c>
      <c r="E18" s="5" t="s">
        <v>158</v>
      </c>
      <c r="F18" s="11" t="s">
        <v>159</v>
      </c>
      <c r="G18" s="4">
        <v>2015</v>
      </c>
      <c r="H18" s="4" t="s">
        <v>160</v>
      </c>
      <c r="I18" s="4" t="s">
        <v>161</v>
      </c>
      <c r="J18" s="5" t="s">
        <v>162</v>
      </c>
      <c r="K18" s="5" t="s">
        <v>163</v>
      </c>
      <c r="L18" s="11" t="s">
        <v>164</v>
      </c>
      <c r="M18" s="4">
        <v>1</v>
      </c>
      <c r="N18" s="5" t="s">
        <v>165</v>
      </c>
      <c r="O18" t="s">
        <v>166</v>
      </c>
      <c r="P18" s="4" t="s">
        <v>32</v>
      </c>
      <c r="Q18" s="25" t="s">
        <v>167</v>
      </c>
      <c r="R18" s="25" t="s">
        <v>168</v>
      </c>
      <c r="S18" t="s">
        <v>35</v>
      </c>
    </row>
    <row r="19" spans="1:19" x14ac:dyDescent="0.3">
      <c r="A19" s="24">
        <v>18</v>
      </c>
      <c r="B19" s="7" t="s">
        <v>19</v>
      </c>
      <c r="C19" s="7" t="s">
        <v>20</v>
      </c>
      <c r="D19" s="4" t="s">
        <v>21</v>
      </c>
      <c r="E19" s="5" t="s">
        <v>169</v>
      </c>
      <c r="F19" s="11" t="s">
        <v>159</v>
      </c>
      <c r="G19" s="4">
        <v>2015</v>
      </c>
      <c r="H19" s="4" t="s">
        <v>160</v>
      </c>
      <c r="I19" s="4" t="s">
        <v>161</v>
      </c>
      <c r="J19" s="5" t="s">
        <v>162</v>
      </c>
      <c r="K19" s="5" t="s">
        <v>170</v>
      </c>
      <c r="L19" s="11" t="s">
        <v>171</v>
      </c>
      <c r="M19" s="4">
        <v>1</v>
      </c>
      <c r="N19" s="5" t="s">
        <v>165</v>
      </c>
      <c r="O19" t="s">
        <v>166</v>
      </c>
      <c r="P19" s="4" t="s">
        <v>32</v>
      </c>
      <c r="Q19" s="25" t="s">
        <v>167</v>
      </c>
      <c r="R19" s="25" t="s">
        <v>168</v>
      </c>
      <c r="S19" t="s">
        <v>35</v>
      </c>
    </row>
    <row r="20" spans="1:19" x14ac:dyDescent="0.3">
      <c r="A20" s="24">
        <v>19</v>
      </c>
      <c r="B20" s="7" t="s">
        <v>19</v>
      </c>
      <c r="C20" s="7" t="s">
        <v>20</v>
      </c>
      <c r="D20" s="4" t="s">
        <v>21</v>
      </c>
      <c r="E20" s="5" t="s">
        <v>172</v>
      </c>
      <c r="F20" s="11" t="s">
        <v>159</v>
      </c>
      <c r="G20" s="4">
        <v>2015</v>
      </c>
      <c r="H20" s="4" t="s">
        <v>160</v>
      </c>
      <c r="I20" s="4" t="s">
        <v>25</v>
      </c>
      <c r="J20" s="5" t="s">
        <v>173</v>
      </c>
      <c r="K20" s="5" t="s">
        <v>163</v>
      </c>
      <c r="L20" s="11" t="s">
        <v>164</v>
      </c>
      <c r="M20" s="4">
        <v>1</v>
      </c>
      <c r="N20" s="5" t="s">
        <v>165</v>
      </c>
      <c r="O20" t="s">
        <v>166</v>
      </c>
      <c r="P20" s="4" t="s">
        <v>32</v>
      </c>
      <c r="Q20" s="25" t="s">
        <v>167</v>
      </c>
      <c r="R20" s="25" t="s">
        <v>168</v>
      </c>
      <c r="S20" t="s">
        <v>35</v>
      </c>
    </row>
    <row r="21" spans="1:19" x14ac:dyDescent="0.3">
      <c r="A21" s="24">
        <v>20</v>
      </c>
      <c r="B21" s="7" t="s">
        <v>19</v>
      </c>
      <c r="C21" s="7" t="s">
        <v>20</v>
      </c>
      <c r="D21" s="4" t="s">
        <v>21</v>
      </c>
      <c r="E21" s="5" t="s">
        <v>174</v>
      </c>
      <c r="F21" s="11" t="s">
        <v>159</v>
      </c>
      <c r="G21" s="4">
        <v>2015</v>
      </c>
      <c r="H21" s="4" t="s">
        <v>160</v>
      </c>
      <c r="I21" s="4" t="s">
        <v>25</v>
      </c>
      <c r="J21" s="5" t="s">
        <v>173</v>
      </c>
      <c r="K21" s="5" t="s">
        <v>175</v>
      </c>
      <c r="L21" s="11" t="s">
        <v>171</v>
      </c>
      <c r="M21" s="4">
        <v>1</v>
      </c>
      <c r="N21" s="5" t="s">
        <v>165</v>
      </c>
      <c r="O21" t="s">
        <v>166</v>
      </c>
      <c r="P21" s="4" t="s">
        <v>32</v>
      </c>
      <c r="Q21" s="25" t="s">
        <v>167</v>
      </c>
      <c r="R21" s="25" t="s">
        <v>168</v>
      </c>
      <c r="S21" t="s">
        <v>35</v>
      </c>
    </row>
    <row r="22" spans="1:19" ht="28.8" x14ac:dyDescent="0.3">
      <c r="A22" s="24">
        <v>21</v>
      </c>
      <c r="B22" s="7" t="s">
        <v>19</v>
      </c>
      <c r="C22" s="7" t="s">
        <v>20</v>
      </c>
      <c r="D22" s="4" t="s">
        <v>21</v>
      </c>
      <c r="E22" s="5" t="s">
        <v>176</v>
      </c>
      <c r="F22" s="11" t="s">
        <v>150</v>
      </c>
      <c r="G22" s="4">
        <v>2003</v>
      </c>
      <c r="H22" s="4" t="s">
        <v>177</v>
      </c>
      <c r="I22" s="4" t="s">
        <v>91</v>
      </c>
      <c r="J22" s="5" t="s">
        <v>92</v>
      </c>
      <c r="K22" s="5" t="s">
        <v>178</v>
      </c>
      <c r="L22" s="11" t="s">
        <v>60</v>
      </c>
      <c r="M22" s="4" t="s">
        <v>29</v>
      </c>
      <c r="N22" s="5" t="s">
        <v>126</v>
      </c>
      <c r="O22" t="s">
        <v>127</v>
      </c>
      <c r="P22" s="4" t="s">
        <v>32</v>
      </c>
      <c r="Q22" s="25" t="s">
        <v>179</v>
      </c>
      <c r="R22" s="26" t="s">
        <v>180</v>
      </c>
      <c r="S22" t="s">
        <v>35</v>
      </c>
    </row>
    <row r="23" spans="1:19" ht="28.8" x14ac:dyDescent="0.3">
      <c r="A23" s="24">
        <v>22</v>
      </c>
      <c r="B23" s="7" t="s">
        <v>19</v>
      </c>
      <c r="C23" s="7" t="s">
        <v>20</v>
      </c>
      <c r="D23" s="4" t="s">
        <v>21</v>
      </c>
      <c r="E23" s="5" t="s">
        <v>181</v>
      </c>
      <c r="F23" s="11" t="s">
        <v>150</v>
      </c>
      <c r="G23" s="4">
        <v>2014</v>
      </c>
      <c r="H23" s="4" t="s">
        <v>182</v>
      </c>
      <c r="I23" s="4" t="s">
        <v>91</v>
      </c>
      <c r="J23" s="5" t="s">
        <v>183</v>
      </c>
      <c r="K23" s="5" t="s">
        <v>184</v>
      </c>
      <c r="L23" s="11" t="s">
        <v>185</v>
      </c>
      <c r="M23" s="4" t="s">
        <v>186</v>
      </c>
      <c r="N23" s="5" t="s">
        <v>126</v>
      </c>
      <c r="O23" t="s">
        <v>127</v>
      </c>
      <c r="P23" s="4" t="s">
        <v>32</v>
      </c>
      <c r="Q23" s="25" t="s">
        <v>187</v>
      </c>
      <c r="R23" s="25" t="s">
        <v>188</v>
      </c>
      <c r="S23" t="s">
        <v>189</v>
      </c>
    </row>
    <row r="24" spans="1:19" x14ac:dyDescent="0.3">
      <c r="A24" s="24">
        <v>23</v>
      </c>
      <c r="B24" s="7" t="s">
        <v>19</v>
      </c>
      <c r="C24" s="7" t="s">
        <v>20</v>
      </c>
      <c r="D24" s="4" t="s">
        <v>21</v>
      </c>
      <c r="E24" s="5" t="s">
        <v>190</v>
      </c>
      <c r="F24" s="11" t="s">
        <v>35</v>
      </c>
      <c r="G24" s="4" t="s">
        <v>35</v>
      </c>
      <c r="H24" s="4" t="s">
        <v>35</v>
      </c>
      <c r="I24" s="4" t="s">
        <v>91</v>
      </c>
      <c r="J24" s="5" t="s">
        <v>35</v>
      </c>
      <c r="K24" s="5" t="s">
        <v>191</v>
      </c>
      <c r="L24" s="11" t="s">
        <v>192</v>
      </c>
      <c r="M24" s="4" t="s">
        <v>35</v>
      </c>
      <c r="N24" s="5" t="s">
        <v>134</v>
      </c>
      <c r="O24" t="s">
        <v>135</v>
      </c>
      <c r="P24" s="4" t="s">
        <v>32</v>
      </c>
      <c r="Q24" s="26" t="s">
        <v>136</v>
      </c>
      <c r="R24" s="26" t="s">
        <v>193</v>
      </c>
      <c r="S24" t="s">
        <v>35</v>
      </c>
    </row>
    <row r="25" spans="1:19" ht="43.2" x14ac:dyDescent="0.3">
      <c r="A25" s="24">
        <v>24</v>
      </c>
      <c r="B25" s="7" t="s">
        <v>19</v>
      </c>
      <c r="C25" s="7" t="s">
        <v>36</v>
      </c>
      <c r="D25" s="4" t="s">
        <v>37</v>
      </c>
      <c r="E25" s="5" t="s">
        <v>194</v>
      </c>
      <c r="F25" s="11" t="s">
        <v>35</v>
      </c>
      <c r="G25" s="4" t="s">
        <v>35</v>
      </c>
      <c r="H25" s="4" t="s">
        <v>35</v>
      </c>
      <c r="I25" s="4">
        <v>0</v>
      </c>
      <c r="J25" s="5" t="s">
        <v>195</v>
      </c>
      <c r="K25" s="5" t="s">
        <v>196</v>
      </c>
      <c r="L25" s="11" t="s">
        <v>197</v>
      </c>
      <c r="M25" s="4">
        <v>6</v>
      </c>
      <c r="N25" s="5" t="s">
        <v>198</v>
      </c>
      <c r="O25" t="s">
        <v>199</v>
      </c>
      <c r="P25" s="4" t="s">
        <v>32</v>
      </c>
      <c r="Q25" s="26" t="s">
        <v>35</v>
      </c>
      <c r="R25" s="26" t="s">
        <v>200</v>
      </c>
      <c r="S25" t="s">
        <v>35</v>
      </c>
    </row>
    <row r="26" spans="1:19" ht="28.8" x14ac:dyDescent="0.3">
      <c r="A26" s="24">
        <v>25</v>
      </c>
      <c r="B26" s="7" t="s">
        <v>19</v>
      </c>
      <c r="C26" s="7" t="s">
        <v>36</v>
      </c>
      <c r="D26" s="4" t="s">
        <v>37</v>
      </c>
      <c r="E26" s="5" t="s">
        <v>201</v>
      </c>
      <c r="F26" s="11" t="s">
        <v>23</v>
      </c>
      <c r="G26" s="4">
        <v>1992</v>
      </c>
      <c r="H26" s="4" t="s">
        <v>24</v>
      </c>
      <c r="I26" s="4">
        <v>10</v>
      </c>
      <c r="J26" s="5" t="s">
        <v>202</v>
      </c>
      <c r="K26" s="5" t="s">
        <v>203</v>
      </c>
      <c r="L26" s="11" t="s">
        <v>42</v>
      </c>
      <c r="M26" s="4" t="s">
        <v>204</v>
      </c>
      <c r="N26" s="5" t="s">
        <v>198</v>
      </c>
      <c r="O26" t="s">
        <v>199</v>
      </c>
      <c r="P26" s="4" t="s">
        <v>32</v>
      </c>
      <c r="Q26" s="26" t="s">
        <v>35</v>
      </c>
      <c r="R26" s="25" t="s">
        <v>205</v>
      </c>
      <c r="S26" t="s">
        <v>35</v>
      </c>
    </row>
    <row r="27" spans="1:19" ht="43.2" x14ac:dyDescent="0.3">
      <c r="A27" s="24">
        <v>26</v>
      </c>
      <c r="B27" s="7" t="s">
        <v>19</v>
      </c>
      <c r="C27" s="7" t="s">
        <v>36</v>
      </c>
      <c r="D27" s="4" t="s">
        <v>37</v>
      </c>
      <c r="E27" s="5" t="s">
        <v>206</v>
      </c>
      <c r="F27" s="11" t="s">
        <v>23</v>
      </c>
      <c r="G27" s="4">
        <v>2000</v>
      </c>
      <c r="H27" s="4" t="s">
        <v>24</v>
      </c>
      <c r="I27" s="4" t="s">
        <v>39</v>
      </c>
      <c r="J27" s="5" t="s">
        <v>207</v>
      </c>
      <c r="K27" s="5" t="s">
        <v>208</v>
      </c>
      <c r="L27" s="11" t="s">
        <v>209</v>
      </c>
      <c r="M27" s="4" t="s">
        <v>147</v>
      </c>
      <c r="N27" s="5" t="s">
        <v>210</v>
      </c>
      <c r="O27" t="s">
        <v>211</v>
      </c>
      <c r="P27" s="4" t="s">
        <v>32</v>
      </c>
      <c r="Q27" s="25" t="s">
        <v>212</v>
      </c>
      <c r="R27" s="25" t="s">
        <v>213</v>
      </c>
      <c r="S27" t="s">
        <v>35</v>
      </c>
    </row>
    <row r="28" spans="1:19" x14ac:dyDescent="0.3">
      <c r="A28" s="24">
        <v>27</v>
      </c>
      <c r="B28" s="7" t="s">
        <v>19</v>
      </c>
      <c r="C28" s="7" t="s">
        <v>36</v>
      </c>
      <c r="D28" s="4" t="s">
        <v>37</v>
      </c>
      <c r="E28" s="5" t="s">
        <v>214</v>
      </c>
      <c r="F28" s="11" t="s">
        <v>23</v>
      </c>
      <c r="G28" s="4">
        <v>2002</v>
      </c>
      <c r="H28" s="4" t="s">
        <v>24</v>
      </c>
      <c r="I28" s="4" t="s">
        <v>39</v>
      </c>
      <c r="J28" s="5" t="s">
        <v>66</v>
      </c>
      <c r="K28" s="5" t="s">
        <v>215</v>
      </c>
      <c r="L28" s="11" t="s">
        <v>216</v>
      </c>
      <c r="M28" s="4" t="s">
        <v>69</v>
      </c>
      <c r="N28" s="5" t="s">
        <v>85</v>
      </c>
      <c r="O28" t="s">
        <v>86</v>
      </c>
      <c r="P28" s="4" t="s">
        <v>32</v>
      </c>
      <c r="Q28" s="26" t="s">
        <v>217</v>
      </c>
      <c r="R28" s="26" t="s">
        <v>218</v>
      </c>
      <c r="S28" t="s">
        <v>35</v>
      </c>
    </row>
    <row r="29" spans="1:19" x14ac:dyDescent="0.3">
      <c r="A29" s="24">
        <v>28</v>
      </c>
      <c r="B29" s="7" t="s">
        <v>19</v>
      </c>
      <c r="C29" s="7" t="s">
        <v>36</v>
      </c>
      <c r="D29" s="4" t="s">
        <v>37</v>
      </c>
      <c r="E29" s="5" t="s">
        <v>219</v>
      </c>
      <c r="F29" s="11" t="s">
        <v>23</v>
      </c>
      <c r="G29" s="4">
        <v>2002</v>
      </c>
      <c r="H29" s="4" t="s">
        <v>220</v>
      </c>
      <c r="I29" s="4" t="s">
        <v>39</v>
      </c>
      <c r="J29" s="5" t="s">
        <v>221</v>
      </c>
      <c r="K29" s="5" t="s">
        <v>222</v>
      </c>
      <c r="L29" s="11" t="s">
        <v>216</v>
      </c>
      <c r="M29" s="4" t="s">
        <v>69</v>
      </c>
      <c r="N29" s="5" t="s">
        <v>85</v>
      </c>
      <c r="O29" t="s">
        <v>86</v>
      </c>
      <c r="P29" s="4" t="s">
        <v>32</v>
      </c>
      <c r="Q29" s="26" t="s">
        <v>217</v>
      </c>
      <c r="R29" s="26" t="s">
        <v>218</v>
      </c>
      <c r="S29" t="s">
        <v>35</v>
      </c>
    </row>
    <row r="30" spans="1:19" x14ac:dyDescent="0.3">
      <c r="A30" s="24">
        <v>29</v>
      </c>
      <c r="B30" s="7" t="s">
        <v>19</v>
      </c>
      <c r="C30" s="7" t="s">
        <v>223</v>
      </c>
      <c r="D30" s="4" t="s">
        <v>37</v>
      </c>
      <c r="E30" s="5" t="s">
        <v>224</v>
      </c>
      <c r="F30" s="11" t="s">
        <v>23</v>
      </c>
      <c r="G30" s="4">
        <v>2007</v>
      </c>
      <c r="H30" s="4" t="s">
        <v>24</v>
      </c>
      <c r="I30" s="4">
        <v>2</v>
      </c>
      <c r="J30" s="5" t="s">
        <v>225</v>
      </c>
      <c r="K30" s="5" t="s">
        <v>226</v>
      </c>
      <c r="L30" s="11" t="s">
        <v>227</v>
      </c>
      <c r="M30" s="4" t="s">
        <v>228</v>
      </c>
      <c r="N30" s="5" t="s">
        <v>229</v>
      </c>
      <c r="O30" t="s">
        <v>230</v>
      </c>
      <c r="P30" s="4" t="s">
        <v>32</v>
      </c>
      <c r="Q30" s="26" t="s">
        <v>231</v>
      </c>
      <c r="R30" s="26" t="s">
        <v>232</v>
      </c>
      <c r="S30" t="s">
        <v>233</v>
      </c>
    </row>
    <row r="31" spans="1:19" ht="43.2" x14ac:dyDescent="0.3">
      <c r="A31" s="24">
        <v>30</v>
      </c>
      <c r="B31" s="7" t="s">
        <v>19</v>
      </c>
      <c r="C31" s="7" t="s">
        <v>36</v>
      </c>
      <c r="D31" s="4" t="s">
        <v>37</v>
      </c>
      <c r="E31" s="5" t="s">
        <v>234</v>
      </c>
      <c r="F31" s="11" t="s">
        <v>23</v>
      </c>
      <c r="G31" s="4">
        <v>2008</v>
      </c>
      <c r="H31" s="4" t="s">
        <v>24</v>
      </c>
      <c r="I31" s="4" t="s">
        <v>235</v>
      </c>
      <c r="J31" s="5" t="s">
        <v>236</v>
      </c>
      <c r="K31" s="5" t="s">
        <v>237</v>
      </c>
      <c r="L31" s="11" t="s">
        <v>238</v>
      </c>
      <c r="M31" s="4" t="s">
        <v>239</v>
      </c>
      <c r="N31" s="5" t="s">
        <v>240</v>
      </c>
      <c r="O31" t="s">
        <v>241</v>
      </c>
      <c r="P31" s="4" t="s">
        <v>32</v>
      </c>
      <c r="Q31" s="26" t="s">
        <v>232</v>
      </c>
      <c r="R31" s="26" t="s">
        <v>242</v>
      </c>
      <c r="S31" t="s">
        <v>243</v>
      </c>
    </row>
    <row r="32" spans="1:19" ht="43.2" x14ac:dyDescent="0.3">
      <c r="A32" s="24">
        <v>31</v>
      </c>
      <c r="B32" s="7" t="s">
        <v>19</v>
      </c>
      <c r="C32" s="7" t="s">
        <v>36</v>
      </c>
      <c r="D32" s="4" t="s">
        <v>37</v>
      </c>
      <c r="E32" s="5" t="s">
        <v>244</v>
      </c>
      <c r="F32" s="11" t="s">
        <v>23</v>
      </c>
      <c r="G32" s="4">
        <v>2008</v>
      </c>
      <c r="H32" s="4" t="s">
        <v>24</v>
      </c>
      <c r="I32" s="4" t="s">
        <v>235</v>
      </c>
      <c r="J32" s="5" t="s">
        <v>236</v>
      </c>
      <c r="K32" s="5" t="s">
        <v>245</v>
      </c>
      <c r="L32" s="11" t="s">
        <v>238</v>
      </c>
      <c r="M32" s="4" t="s">
        <v>239</v>
      </c>
      <c r="N32" s="5" t="s">
        <v>240</v>
      </c>
      <c r="O32" t="s">
        <v>241</v>
      </c>
      <c r="P32" s="4" t="s">
        <v>32</v>
      </c>
      <c r="Q32" s="26" t="s">
        <v>232</v>
      </c>
      <c r="R32" s="26" t="s">
        <v>242</v>
      </c>
      <c r="S32" t="s">
        <v>243</v>
      </c>
    </row>
    <row r="33" spans="1:19" ht="28.8" x14ac:dyDescent="0.3">
      <c r="A33" s="24">
        <v>32</v>
      </c>
      <c r="B33" s="7" t="s">
        <v>19</v>
      </c>
      <c r="C33" s="7" t="s">
        <v>246</v>
      </c>
      <c r="D33" s="4" t="s">
        <v>37</v>
      </c>
      <c r="E33" s="5" t="s">
        <v>247</v>
      </c>
      <c r="F33" s="11" t="s">
        <v>23</v>
      </c>
      <c r="G33" s="4">
        <v>2010</v>
      </c>
      <c r="H33" s="4" t="s">
        <v>248</v>
      </c>
      <c r="I33" s="4">
        <v>0</v>
      </c>
      <c r="J33" s="5" t="s">
        <v>249</v>
      </c>
      <c r="K33" s="5" t="s">
        <v>250</v>
      </c>
      <c r="L33" s="11" t="s">
        <v>251</v>
      </c>
      <c r="M33" s="4" t="s">
        <v>35</v>
      </c>
      <c r="N33" s="5" t="s">
        <v>252</v>
      </c>
      <c r="O33" t="s">
        <v>253</v>
      </c>
      <c r="P33" s="4" t="s">
        <v>32</v>
      </c>
      <c r="Q33" s="26" t="s">
        <v>254</v>
      </c>
      <c r="R33" s="26" t="s">
        <v>35</v>
      </c>
      <c r="S33" t="s">
        <v>35</v>
      </c>
    </row>
    <row r="34" spans="1:19" x14ac:dyDescent="0.3">
      <c r="A34" s="24">
        <v>33</v>
      </c>
      <c r="B34" s="7" t="s">
        <v>255</v>
      </c>
      <c r="C34" s="7" t="s">
        <v>256</v>
      </c>
      <c r="D34" s="4" t="s">
        <v>257</v>
      </c>
      <c r="E34" s="5" t="s">
        <v>258</v>
      </c>
      <c r="F34" s="11" t="s">
        <v>23</v>
      </c>
      <c r="G34" s="4" t="s">
        <v>35</v>
      </c>
      <c r="H34" s="4" t="s">
        <v>24</v>
      </c>
      <c r="I34" s="4" t="s">
        <v>259</v>
      </c>
      <c r="J34" s="5" t="s">
        <v>260</v>
      </c>
      <c r="K34" s="5" t="s">
        <v>35</v>
      </c>
      <c r="L34" s="11" t="s">
        <v>35</v>
      </c>
      <c r="M34" s="4" t="s">
        <v>35</v>
      </c>
      <c r="N34" s="5" t="s">
        <v>261</v>
      </c>
      <c r="O34" t="s">
        <v>262</v>
      </c>
      <c r="P34" s="4" t="s">
        <v>32</v>
      </c>
      <c r="Q34" s="26" t="s">
        <v>35</v>
      </c>
      <c r="R34" s="26" t="s">
        <v>35</v>
      </c>
      <c r="S34" t="s">
        <v>35</v>
      </c>
    </row>
    <row r="35" spans="1:19" ht="28.8" x14ac:dyDescent="0.3">
      <c r="A35" s="24">
        <v>34</v>
      </c>
      <c r="B35" s="7" t="s">
        <v>19</v>
      </c>
      <c r="C35" s="7" t="s">
        <v>36</v>
      </c>
      <c r="D35" s="4" t="s">
        <v>37</v>
      </c>
      <c r="E35" s="5" t="s">
        <v>263</v>
      </c>
      <c r="F35" s="11" t="s">
        <v>23</v>
      </c>
      <c r="G35" s="4" t="s">
        <v>35</v>
      </c>
      <c r="H35" s="4" t="s">
        <v>24</v>
      </c>
      <c r="I35" s="4">
        <v>0</v>
      </c>
      <c r="J35" s="5" t="s">
        <v>66</v>
      </c>
      <c r="K35" s="5" t="s">
        <v>264</v>
      </c>
      <c r="L35" s="11" t="s">
        <v>265</v>
      </c>
      <c r="M35" s="4" t="s">
        <v>35</v>
      </c>
      <c r="N35" s="5" t="s">
        <v>266</v>
      </c>
      <c r="O35" t="s">
        <v>267</v>
      </c>
      <c r="P35" s="4" t="s">
        <v>32</v>
      </c>
      <c r="Q35" s="26" t="s">
        <v>35</v>
      </c>
      <c r="R35" s="26" t="s">
        <v>35</v>
      </c>
      <c r="S35" t="s">
        <v>35</v>
      </c>
    </row>
    <row r="36" spans="1:19" x14ac:dyDescent="0.3">
      <c r="A36" s="24">
        <v>35</v>
      </c>
      <c r="B36" s="7" t="s">
        <v>19</v>
      </c>
      <c r="C36" s="7" t="s">
        <v>36</v>
      </c>
      <c r="D36" s="4" t="s">
        <v>37</v>
      </c>
      <c r="E36" s="5" t="s">
        <v>268</v>
      </c>
      <c r="F36" s="11" t="s">
        <v>23</v>
      </c>
      <c r="G36" s="4" t="s">
        <v>35</v>
      </c>
      <c r="H36" s="4" t="s">
        <v>24</v>
      </c>
      <c r="I36" s="4">
        <v>0</v>
      </c>
      <c r="J36" s="5" t="s">
        <v>66</v>
      </c>
      <c r="K36" s="5" t="s">
        <v>35</v>
      </c>
      <c r="L36" s="11" t="s">
        <v>35</v>
      </c>
      <c r="M36" s="4" t="s">
        <v>69</v>
      </c>
      <c r="N36" s="5" t="s">
        <v>198</v>
      </c>
      <c r="O36" t="s">
        <v>199</v>
      </c>
      <c r="P36" s="4" t="s">
        <v>32</v>
      </c>
      <c r="Q36" s="26" t="s">
        <v>35</v>
      </c>
      <c r="R36" s="26" t="s">
        <v>35</v>
      </c>
      <c r="S36" t="s">
        <v>35</v>
      </c>
    </row>
    <row r="37" spans="1:19" x14ac:dyDescent="0.3">
      <c r="A37" s="24">
        <v>36</v>
      </c>
      <c r="B37" s="7" t="s">
        <v>19</v>
      </c>
      <c r="C37" s="7" t="s">
        <v>36</v>
      </c>
      <c r="D37" s="4" t="s">
        <v>37</v>
      </c>
      <c r="E37" s="5" t="s">
        <v>269</v>
      </c>
      <c r="F37" s="11" t="s">
        <v>23</v>
      </c>
      <c r="G37" s="4" t="s">
        <v>35</v>
      </c>
      <c r="H37" s="4" t="s">
        <v>24</v>
      </c>
      <c r="I37" s="4" t="s">
        <v>235</v>
      </c>
      <c r="J37" s="5" t="s">
        <v>35</v>
      </c>
      <c r="K37" s="5" t="s">
        <v>35</v>
      </c>
      <c r="L37" s="11" t="s">
        <v>35</v>
      </c>
      <c r="M37" s="4" t="s">
        <v>35</v>
      </c>
      <c r="N37" s="5" t="s">
        <v>270</v>
      </c>
      <c r="O37" t="s">
        <v>271</v>
      </c>
      <c r="P37" s="4" t="s">
        <v>32</v>
      </c>
      <c r="Q37" s="26" t="s">
        <v>35</v>
      </c>
      <c r="R37" s="26" t="s">
        <v>35</v>
      </c>
      <c r="S37" t="s">
        <v>35</v>
      </c>
    </row>
    <row r="38" spans="1:19" ht="43.2" x14ac:dyDescent="0.3">
      <c r="A38" s="24">
        <v>37</v>
      </c>
      <c r="B38" s="7" t="s">
        <v>19</v>
      </c>
      <c r="C38" s="7" t="s">
        <v>272</v>
      </c>
      <c r="D38" s="4" t="s">
        <v>37</v>
      </c>
      <c r="E38" s="5" t="s">
        <v>273</v>
      </c>
      <c r="F38" s="11" t="s">
        <v>23</v>
      </c>
      <c r="G38" s="4" t="s">
        <v>35</v>
      </c>
      <c r="H38" s="4" t="s">
        <v>24</v>
      </c>
      <c r="I38" s="4" t="s">
        <v>91</v>
      </c>
      <c r="J38" s="5" t="s">
        <v>274</v>
      </c>
      <c r="K38" s="5" t="s">
        <v>275</v>
      </c>
      <c r="L38" s="11" t="s">
        <v>276</v>
      </c>
      <c r="M38" s="4" t="s">
        <v>69</v>
      </c>
      <c r="N38" s="5" t="s">
        <v>277</v>
      </c>
      <c r="O38" t="s">
        <v>278</v>
      </c>
      <c r="P38" s="4" t="s">
        <v>32</v>
      </c>
      <c r="Q38" s="25" t="s">
        <v>279</v>
      </c>
      <c r="R38" s="25" t="s">
        <v>280</v>
      </c>
      <c r="S38" t="s">
        <v>35</v>
      </c>
    </row>
    <row r="39" spans="1:19" ht="43.2" x14ac:dyDescent="0.3">
      <c r="A39" s="24">
        <v>38</v>
      </c>
      <c r="B39" s="7" t="s">
        <v>19</v>
      </c>
      <c r="C39" s="7" t="s">
        <v>36</v>
      </c>
      <c r="D39" s="4" t="s">
        <v>37</v>
      </c>
      <c r="E39" s="5" t="s">
        <v>281</v>
      </c>
      <c r="F39" s="11" t="s">
        <v>23</v>
      </c>
      <c r="G39" s="4">
        <v>2007</v>
      </c>
      <c r="H39" s="4" t="s">
        <v>282</v>
      </c>
      <c r="I39" s="4" t="s">
        <v>39</v>
      </c>
      <c r="J39" s="5" t="s">
        <v>66</v>
      </c>
      <c r="K39" s="5" t="s">
        <v>283</v>
      </c>
      <c r="L39" s="11" t="s">
        <v>284</v>
      </c>
      <c r="M39" s="4" t="s">
        <v>147</v>
      </c>
      <c r="N39" s="5" t="s">
        <v>198</v>
      </c>
      <c r="O39" t="s">
        <v>199</v>
      </c>
      <c r="P39" s="4" t="s">
        <v>32</v>
      </c>
      <c r="Q39" s="26" t="s">
        <v>285</v>
      </c>
      <c r="R39" s="26" t="s">
        <v>286</v>
      </c>
      <c r="S39" t="s">
        <v>35</v>
      </c>
    </row>
    <row r="40" spans="1:19" ht="28.8" x14ac:dyDescent="0.3">
      <c r="A40" s="24">
        <v>39</v>
      </c>
      <c r="B40" s="7" t="s">
        <v>19</v>
      </c>
      <c r="C40" s="7" t="s">
        <v>36</v>
      </c>
      <c r="D40" s="4" t="s">
        <v>37</v>
      </c>
      <c r="E40" s="5" t="s">
        <v>287</v>
      </c>
      <c r="F40" s="11" t="s">
        <v>23</v>
      </c>
      <c r="G40" s="4">
        <v>2013</v>
      </c>
      <c r="H40" s="4" t="s">
        <v>288</v>
      </c>
      <c r="I40" s="4" t="s">
        <v>39</v>
      </c>
      <c r="J40" s="5" t="s">
        <v>66</v>
      </c>
      <c r="K40" s="5" t="s">
        <v>289</v>
      </c>
      <c r="L40" s="11" t="s">
        <v>290</v>
      </c>
      <c r="M40" s="4" t="s">
        <v>147</v>
      </c>
      <c r="N40" s="5" t="s">
        <v>198</v>
      </c>
      <c r="O40" t="s">
        <v>199</v>
      </c>
      <c r="P40" s="4" t="s">
        <v>32</v>
      </c>
      <c r="Q40" s="26" t="s">
        <v>35</v>
      </c>
      <c r="R40" s="26" t="s">
        <v>35</v>
      </c>
      <c r="S40" t="s">
        <v>35</v>
      </c>
    </row>
    <row r="41" spans="1:19" x14ac:dyDescent="0.3">
      <c r="A41" s="24">
        <v>40</v>
      </c>
      <c r="B41" s="7" t="s">
        <v>19</v>
      </c>
      <c r="C41" s="7" t="s">
        <v>36</v>
      </c>
      <c r="D41" s="4" t="s">
        <v>37</v>
      </c>
      <c r="E41" s="5" t="s">
        <v>291</v>
      </c>
      <c r="F41" s="11" t="s">
        <v>23</v>
      </c>
      <c r="G41" s="4">
        <v>2015</v>
      </c>
      <c r="H41" s="4" t="s">
        <v>292</v>
      </c>
      <c r="I41" s="4" t="s">
        <v>99</v>
      </c>
      <c r="J41" s="5" t="s">
        <v>293</v>
      </c>
      <c r="K41" s="5" t="s">
        <v>294</v>
      </c>
      <c r="L41" s="11" t="s">
        <v>35</v>
      </c>
      <c r="M41" s="4">
        <v>4</v>
      </c>
      <c r="N41" s="5" t="s">
        <v>295</v>
      </c>
      <c r="O41" t="s">
        <v>296</v>
      </c>
      <c r="P41" s="4" t="s">
        <v>32</v>
      </c>
      <c r="Q41" s="26" t="s">
        <v>35</v>
      </c>
      <c r="R41" s="26" t="s">
        <v>35</v>
      </c>
      <c r="S41" t="s">
        <v>35</v>
      </c>
    </row>
    <row r="42" spans="1:19" x14ac:dyDescent="0.3">
      <c r="A42" s="24">
        <v>41</v>
      </c>
      <c r="B42" s="7" t="s">
        <v>19</v>
      </c>
      <c r="C42" s="7" t="s">
        <v>36</v>
      </c>
      <c r="D42" s="4" t="s">
        <v>37</v>
      </c>
      <c r="E42" s="5" t="s">
        <v>297</v>
      </c>
      <c r="F42" s="11" t="s">
        <v>23</v>
      </c>
      <c r="G42" s="4">
        <v>2015</v>
      </c>
      <c r="H42" s="4" t="s">
        <v>292</v>
      </c>
      <c r="I42" s="4" t="s">
        <v>99</v>
      </c>
      <c r="J42" s="5" t="s">
        <v>298</v>
      </c>
      <c r="K42" s="5" t="s">
        <v>299</v>
      </c>
      <c r="L42" s="11" t="s">
        <v>35</v>
      </c>
      <c r="M42" s="4">
        <v>4</v>
      </c>
      <c r="N42" s="5" t="s">
        <v>295</v>
      </c>
      <c r="O42" t="s">
        <v>296</v>
      </c>
      <c r="P42" s="4" t="s">
        <v>32</v>
      </c>
      <c r="Q42" s="26" t="s">
        <v>35</v>
      </c>
      <c r="R42" s="26" t="s">
        <v>35</v>
      </c>
      <c r="S42" t="s">
        <v>35</v>
      </c>
    </row>
    <row r="43" spans="1:19" x14ac:dyDescent="0.3">
      <c r="A43" s="24">
        <v>42</v>
      </c>
      <c r="B43" s="7" t="s">
        <v>19</v>
      </c>
      <c r="C43" s="7" t="s">
        <v>36</v>
      </c>
      <c r="D43" s="4" t="s">
        <v>37</v>
      </c>
      <c r="E43" s="5" t="s">
        <v>300</v>
      </c>
      <c r="F43" s="11" t="s">
        <v>23</v>
      </c>
      <c r="G43" s="4">
        <v>2016</v>
      </c>
      <c r="H43" s="4" t="s">
        <v>292</v>
      </c>
      <c r="I43" s="4" t="s">
        <v>99</v>
      </c>
      <c r="J43" s="5" t="s">
        <v>301</v>
      </c>
      <c r="K43" s="5" t="s">
        <v>302</v>
      </c>
      <c r="L43" s="11" t="s">
        <v>303</v>
      </c>
      <c r="M43" s="4">
        <v>3</v>
      </c>
      <c r="N43" s="5" t="s">
        <v>295</v>
      </c>
      <c r="O43" t="s">
        <v>296</v>
      </c>
      <c r="P43" s="4" t="s">
        <v>32</v>
      </c>
      <c r="Q43" s="26" t="s">
        <v>35</v>
      </c>
      <c r="R43" s="26" t="s">
        <v>304</v>
      </c>
      <c r="S43" t="s">
        <v>35</v>
      </c>
    </row>
    <row r="44" spans="1:19" ht="43.2" x14ac:dyDescent="0.3">
      <c r="A44" s="24">
        <v>43</v>
      </c>
      <c r="B44" s="7" t="s">
        <v>19</v>
      </c>
      <c r="C44" s="7" t="s">
        <v>36</v>
      </c>
      <c r="D44" s="4" t="s">
        <v>37</v>
      </c>
      <c r="E44" s="5" t="s">
        <v>305</v>
      </c>
      <c r="F44" s="11" t="s">
        <v>111</v>
      </c>
      <c r="G44" s="4">
        <v>2018</v>
      </c>
      <c r="H44" s="4" t="s">
        <v>112</v>
      </c>
      <c r="I44" s="4" t="s">
        <v>25</v>
      </c>
      <c r="J44" s="5" t="s">
        <v>306</v>
      </c>
      <c r="K44" s="5" t="s">
        <v>307</v>
      </c>
      <c r="L44" s="11" t="s">
        <v>308</v>
      </c>
      <c r="M44" s="4" t="s">
        <v>69</v>
      </c>
      <c r="N44" s="5" t="s">
        <v>309</v>
      </c>
      <c r="O44" t="s">
        <v>310</v>
      </c>
      <c r="P44" s="4" t="s">
        <v>118</v>
      </c>
      <c r="Q44" s="26" t="s">
        <v>35</v>
      </c>
      <c r="R44" s="26" t="s">
        <v>311</v>
      </c>
      <c r="S44" t="s">
        <v>35</v>
      </c>
    </row>
    <row r="45" spans="1:19" ht="28.8" x14ac:dyDescent="0.3">
      <c r="A45" s="24">
        <v>44</v>
      </c>
      <c r="B45" s="7" t="s">
        <v>19</v>
      </c>
      <c r="C45" s="7" t="s">
        <v>36</v>
      </c>
      <c r="D45" s="4" t="s">
        <v>37</v>
      </c>
      <c r="E45" s="5" t="s">
        <v>312</v>
      </c>
      <c r="F45" s="11" t="s">
        <v>159</v>
      </c>
      <c r="G45" s="4">
        <v>2015</v>
      </c>
      <c r="H45" s="4" t="s">
        <v>160</v>
      </c>
      <c r="I45" s="4" t="s">
        <v>25</v>
      </c>
      <c r="J45" s="5" t="s">
        <v>66</v>
      </c>
      <c r="K45" s="5" t="s">
        <v>35</v>
      </c>
      <c r="L45" s="11" t="s">
        <v>164</v>
      </c>
      <c r="M45" s="4" t="s">
        <v>69</v>
      </c>
      <c r="N45" s="5" t="s">
        <v>313</v>
      </c>
      <c r="O45" t="s">
        <v>314</v>
      </c>
      <c r="P45" s="4" t="s">
        <v>32</v>
      </c>
      <c r="Q45" s="25" t="s">
        <v>315</v>
      </c>
      <c r="R45" s="26" t="s">
        <v>316</v>
      </c>
      <c r="S45" t="s">
        <v>35</v>
      </c>
    </row>
    <row r="46" spans="1:19" x14ac:dyDescent="0.3">
      <c r="A46" s="24">
        <v>45</v>
      </c>
      <c r="B46" s="7" t="s">
        <v>19</v>
      </c>
      <c r="C46" s="7" t="s">
        <v>36</v>
      </c>
      <c r="D46" s="4" t="s">
        <v>37</v>
      </c>
      <c r="E46" s="5" t="s">
        <v>317</v>
      </c>
      <c r="F46" s="11" t="s">
        <v>318</v>
      </c>
      <c r="G46" s="4">
        <v>2015</v>
      </c>
      <c r="H46" s="4" t="s">
        <v>292</v>
      </c>
      <c r="I46" s="4" t="s">
        <v>99</v>
      </c>
      <c r="J46" s="5" t="s">
        <v>319</v>
      </c>
      <c r="K46" s="5" t="s">
        <v>320</v>
      </c>
      <c r="L46" s="11" t="s">
        <v>35</v>
      </c>
      <c r="M46" s="4">
        <v>42</v>
      </c>
      <c r="N46" s="5" t="s">
        <v>295</v>
      </c>
      <c r="O46" t="s">
        <v>296</v>
      </c>
      <c r="P46" s="4" t="s">
        <v>32</v>
      </c>
      <c r="Q46" s="26" t="s">
        <v>35</v>
      </c>
      <c r="R46" s="26" t="s">
        <v>35</v>
      </c>
      <c r="S46" t="s">
        <v>35</v>
      </c>
    </row>
    <row r="47" spans="1:19" x14ac:dyDescent="0.3">
      <c r="A47" s="24">
        <v>46</v>
      </c>
      <c r="B47" s="7" t="s">
        <v>19</v>
      </c>
      <c r="C47" s="7" t="s">
        <v>36</v>
      </c>
      <c r="D47" s="4" t="s">
        <v>37</v>
      </c>
      <c r="E47" s="5" t="s">
        <v>321</v>
      </c>
      <c r="F47" s="11" t="s">
        <v>150</v>
      </c>
      <c r="G47" s="8" t="s">
        <v>35</v>
      </c>
      <c r="H47" s="4" t="s">
        <v>35</v>
      </c>
      <c r="I47" s="4" t="s">
        <v>39</v>
      </c>
      <c r="J47" s="5" t="s">
        <v>66</v>
      </c>
      <c r="K47" s="5" t="s">
        <v>299</v>
      </c>
      <c r="L47" s="11" t="s">
        <v>35</v>
      </c>
      <c r="M47" s="4" t="s">
        <v>35</v>
      </c>
      <c r="N47" s="5" t="s">
        <v>322</v>
      </c>
      <c r="O47" t="s">
        <v>323</v>
      </c>
      <c r="P47" s="4" t="s">
        <v>32</v>
      </c>
      <c r="Q47" s="26" t="s">
        <v>35</v>
      </c>
      <c r="R47" s="26" t="s">
        <v>35</v>
      </c>
      <c r="S47" t="s">
        <v>35</v>
      </c>
    </row>
    <row r="48" spans="1:19" x14ac:dyDescent="0.3">
      <c r="A48" s="24">
        <v>47</v>
      </c>
      <c r="B48" s="7" t="s">
        <v>19</v>
      </c>
      <c r="C48" s="7" t="s">
        <v>324</v>
      </c>
      <c r="D48" s="4" t="s">
        <v>37</v>
      </c>
      <c r="E48" s="5" t="s">
        <v>325</v>
      </c>
      <c r="F48" s="11" t="s">
        <v>150</v>
      </c>
      <c r="G48" s="4">
        <v>2018</v>
      </c>
      <c r="H48" s="4" t="s">
        <v>35</v>
      </c>
      <c r="I48" s="4" t="s">
        <v>91</v>
      </c>
      <c r="J48" s="5" t="s">
        <v>326</v>
      </c>
      <c r="K48" s="5" t="s">
        <v>327</v>
      </c>
      <c r="L48" s="11" t="s">
        <v>328</v>
      </c>
      <c r="M48" s="4" t="s">
        <v>329</v>
      </c>
      <c r="N48" s="5" t="s">
        <v>330</v>
      </c>
      <c r="O48" t="s">
        <v>331</v>
      </c>
      <c r="P48" s="4" t="s">
        <v>32</v>
      </c>
      <c r="Q48" s="26" t="s">
        <v>35</v>
      </c>
      <c r="R48" s="26" t="s">
        <v>35</v>
      </c>
      <c r="S48" t="s">
        <v>332</v>
      </c>
    </row>
    <row r="49" spans="1:19" x14ac:dyDescent="0.3">
      <c r="A49" s="24">
        <v>48</v>
      </c>
      <c r="B49" s="7" t="s">
        <v>19</v>
      </c>
      <c r="C49" s="7" t="s">
        <v>36</v>
      </c>
      <c r="D49" s="4" t="s">
        <v>37</v>
      </c>
      <c r="E49" s="5" t="s">
        <v>333</v>
      </c>
      <c r="F49" s="11" t="s">
        <v>150</v>
      </c>
      <c r="G49" s="4">
        <v>2011</v>
      </c>
      <c r="H49" s="4" t="s">
        <v>24</v>
      </c>
      <c r="I49" s="4">
        <v>0</v>
      </c>
      <c r="J49" s="5" t="s">
        <v>66</v>
      </c>
      <c r="K49" s="5" t="s">
        <v>334</v>
      </c>
      <c r="L49" s="11" t="s">
        <v>35</v>
      </c>
      <c r="M49" s="4" t="s">
        <v>204</v>
      </c>
      <c r="N49" s="5" t="s">
        <v>335</v>
      </c>
      <c r="O49" t="s">
        <v>336</v>
      </c>
      <c r="P49" s="4" t="s">
        <v>32</v>
      </c>
      <c r="Q49" s="26" t="s">
        <v>35</v>
      </c>
      <c r="R49" s="26" t="s">
        <v>35</v>
      </c>
      <c r="S49" t="s">
        <v>35</v>
      </c>
    </row>
    <row r="50" spans="1:19" x14ac:dyDescent="0.3">
      <c r="A50" s="24">
        <v>49</v>
      </c>
      <c r="B50" s="7" t="s">
        <v>337</v>
      </c>
      <c r="C50" s="7" t="s">
        <v>338</v>
      </c>
      <c r="D50" s="4" t="s">
        <v>37</v>
      </c>
      <c r="E50" s="5" t="s">
        <v>339</v>
      </c>
      <c r="F50" s="11" t="s">
        <v>340</v>
      </c>
      <c r="G50" s="4">
        <v>2015</v>
      </c>
      <c r="H50" s="4" t="s">
        <v>35</v>
      </c>
      <c r="I50" s="4">
        <v>1.5</v>
      </c>
      <c r="J50" s="5" t="s">
        <v>341</v>
      </c>
      <c r="K50" s="5" t="s">
        <v>35</v>
      </c>
      <c r="L50" s="11" t="s">
        <v>35</v>
      </c>
      <c r="M50" s="4" t="s">
        <v>35</v>
      </c>
      <c r="N50" s="5" t="s">
        <v>342</v>
      </c>
      <c r="O50" t="s">
        <v>343</v>
      </c>
      <c r="P50" s="4" t="s">
        <v>32</v>
      </c>
      <c r="Q50" s="26" t="s">
        <v>35</v>
      </c>
      <c r="R50" s="26" t="s">
        <v>35</v>
      </c>
      <c r="S50" t="s">
        <v>344</v>
      </c>
    </row>
    <row r="51" spans="1:19" x14ac:dyDescent="0.3">
      <c r="A51" s="24">
        <v>50</v>
      </c>
      <c r="B51" s="7" t="s">
        <v>337</v>
      </c>
      <c r="C51" s="7" t="s">
        <v>338</v>
      </c>
      <c r="D51" s="4" t="s">
        <v>37</v>
      </c>
      <c r="E51" s="5" t="s">
        <v>345</v>
      </c>
      <c r="F51" s="11" t="s">
        <v>340</v>
      </c>
      <c r="G51" s="4">
        <v>2009</v>
      </c>
      <c r="H51" s="4" t="s">
        <v>35</v>
      </c>
      <c r="I51" s="4">
        <v>1.5</v>
      </c>
      <c r="J51" s="5" t="s">
        <v>346</v>
      </c>
      <c r="K51" s="5" t="s">
        <v>35</v>
      </c>
      <c r="L51" s="11" t="s">
        <v>347</v>
      </c>
      <c r="M51" s="4" t="s">
        <v>35</v>
      </c>
      <c r="N51" s="5" t="s">
        <v>348</v>
      </c>
      <c r="O51" t="s">
        <v>349</v>
      </c>
      <c r="P51" s="4" t="s">
        <v>32</v>
      </c>
      <c r="Q51" s="26" t="s">
        <v>350</v>
      </c>
      <c r="R51" s="26" t="s">
        <v>351</v>
      </c>
      <c r="S51" t="s">
        <v>352</v>
      </c>
    </row>
    <row r="52" spans="1:19" x14ac:dyDescent="0.3">
      <c r="A52" s="24">
        <v>51</v>
      </c>
      <c r="B52" s="7" t="s">
        <v>337</v>
      </c>
      <c r="C52" s="7" t="s">
        <v>338</v>
      </c>
      <c r="D52" s="4" t="s">
        <v>37</v>
      </c>
      <c r="E52" s="5" t="s">
        <v>269</v>
      </c>
      <c r="F52" s="11" t="s">
        <v>340</v>
      </c>
      <c r="G52" s="4">
        <v>2009</v>
      </c>
      <c r="H52" s="4" t="s">
        <v>35</v>
      </c>
      <c r="I52" s="4">
        <v>1.5</v>
      </c>
      <c r="J52" s="5" t="s">
        <v>346</v>
      </c>
      <c r="K52" s="5" t="s">
        <v>35</v>
      </c>
      <c r="L52" s="11" t="s">
        <v>353</v>
      </c>
      <c r="M52" s="4" t="s">
        <v>35</v>
      </c>
      <c r="N52" s="5" t="s">
        <v>348</v>
      </c>
      <c r="O52" t="s">
        <v>349</v>
      </c>
      <c r="P52" s="4" t="s">
        <v>32</v>
      </c>
      <c r="Q52" s="26" t="s">
        <v>350</v>
      </c>
      <c r="R52" s="26" t="s">
        <v>351</v>
      </c>
      <c r="S52" t="s">
        <v>352</v>
      </c>
    </row>
    <row r="53" spans="1:19" x14ac:dyDescent="0.3">
      <c r="A53" s="24">
        <v>52</v>
      </c>
      <c r="B53" s="7" t="s">
        <v>337</v>
      </c>
      <c r="C53" s="7" t="s">
        <v>338</v>
      </c>
      <c r="D53" s="4" t="s">
        <v>37</v>
      </c>
      <c r="E53" s="5" t="s">
        <v>354</v>
      </c>
      <c r="F53" s="11" t="s">
        <v>340</v>
      </c>
      <c r="G53" s="4">
        <v>2009</v>
      </c>
      <c r="H53" s="4" t="s">
        <v>35</v>
      </c>
      <c r="I53" s="4">
        <v>1.5</v>
      </c>
      <c r="J53" s="5" t="s">
        <v>346</v>
      </c>
      <c r="K53" s="5" t="s">
        <v>35</v>
      </c>
      <c r="L53" s="11" t="s">
        <v>355</v>
      </c>
      <c r="M53" s="4" t="s">
        <v>35</v>
      </c>
      <c r="N53" s="5" t="s">
        <v>348</v>
      </c>
      <c r="O53" t="s">
        <v>349</v>
      </c>
      <c r="P53" s="4" t="s">
        <v>32</v>
      </c>
      <c r="Q53" s="26" t="s">
        <v>350</v>
      </c>
      <c r="R53" s="26" t="s">
        <v>351</v>
      </c>
      <c r="S53" t="s">
        <v>352</v>
      </c>
    </row>
    <row r="54" spans="1:19" x14ac:dyDescent="0.3">
      <c r="A54" s="24">
        <v>53</v>
      </c>
      <c r="B54" s="7" t="s">
        <v>337</v>
      </c>
      <c r="C54" s="7" t="s">
        <v>338</v>
      </c>
      <c r="D54" s="4" t="s">
        <v>37</v>
      </c>
      <c r="E54" s="5" t="s">
        <v>356</v>
      </c>
      <c r="F54" s="11" t="s">
        <v>340</v>
      </c>
      <c r="G54" s="4">
        <v>2009</v>
      </c>
      <c r="H54" s="4" t="s">
        <v>35</v>
      </c>
      <c r="I54" s="4">
        <v>1.5</v>
      </c>
      <c r="J54" s="5" t="s">
        <v>346</v>
      </c>
      <c r="K54" s="5" t="s">
        <v>35</v>
      </c>
      <c r="L54" s="11" t="s">
        <v>357</v>
      </c>
      <c r="M54" s="4" t="s">
        <v>35</v>
      </c>
      <c r="N54" s="5" t="s">
        <v>348</v>
      </c>
      <c r="O54" t="s">
        <v>349</v>
      </c>
      <c r="P54" s="4" t="s">
        <v>32</v>
      </c>
      <c r="Q54" s="26" t="s">
        <v>350</v>
      </c>
      <c r="R54" s="26" t="s">
        <v>351</v>
      </c>
      <c r="S54" t="s">
        <v>352</v>
      </c>
    </row>
    <row r="55" spans="1:19" x14ac:dyDescent="0.3">
      <c r="A55" s="24">
        <v>54</v>
      </c>
      <c r="B55" s="7" t="s">
        <v>337</v>
      </c>
      <c r="C55" s="7" t="s">
        <v>338</v>
      </c>
      <c r="D55" s="4" t="s">
        <v>37</v>
      </c>
      <c r="E55" s="5" t="s">
        <v>358</v>
      </c>
      <c r="F55" s="11" t="s">
        <v>340</v>
      </c>
      <c r="G55" s="4">
        <v>2009</v>
      </c>
      <c r="H55" s="4" t="s">
        <v>35</v>
      </c>
      <c r="I55" s="4">
        <v>1.5</v>
      </c>
      <c r="J55" s="5" t="s">
        <v>359</v>
      </c>
      <c r="K55" s="5" t="s">
        <v>35</v>
      </c>
      <c r="L55" s="11" t="s">
        <v>35</v>
      </c>
      <c r="M55" s="4" t="s">
        <v>35</v>
      </c>
      <c r="N55" s="5" t="s">
        <v>348</v>
      </c>
      <c r="O55" t="s">
        <v>349</v>
      </c>
      <c r="P55" s="4" t="s">
        <v>32</v>
      </c>
      <c r="Q55" s="26" t="s">
        <v>350</v>
      </c>
      <c r="R55" s="26" t="s">
        <v>351</v>
      </c>
      <c r="S55" t="s">
        <v>352</v>
      </c>
    </row>
    <row r="56" spans="1:19" x14ac:dyDescent="0.3">
      <c r="A56" s="24">
        <v>55</v>
      </c>
      <c r="B56" s="7" t="s">
        <v>337</v>
      </c>
      <c r="C56" s="7" t="s">
        <v>338</v>
      </c>
      <c r="D56" s="4" t="s">
        <v>360</v>
      </c>
      <c r="E56" s="5" t="s">
        <v>361</v>
      </c>
      <c r="F56" s="11" t="s">
        <v>340</v>
      </c>
      <c r="G56" s="4">
        <v>2009</v>
      </c>
      <c r="H56" s="4" t="s">
        <v>35</v>
      </c>
      <c r="I56" s="4">
        <v>1.5</v>
      </c>
      <c r="J56" s="5" t="s">
        <v>346</v>
      </c>
      <c r="K56" s="5" t="s">
        <v>35</v>
      </c>
      <c r="L56" s="11" t="s">
        <v>362</v>
      </c>
      <c r="M56" s="4" t="s">
        <v>35</v>
      </c>
      <c r="N56" s="5" t="s">
        <v>348</v>
      </c>
      <c r="O56" t="s">
        <v>349</v>
      </c>
      <c r="P56" s="4" t="s">
        <v>32</v>
      </c>
      <c r="Q56" s="26" t="s">
        <v>350</v>
      </c>
      <c r="R56" s="26" t="s">
        <v>351</v>
      </c>
      <c r="S56" t="s">
        <v>352</v>
      </c>
    </row>
    <row r="57" spans="1:19" x14ac:dyDescent="0.3">
      <c r="A57" s="24">
        <v>56</v>
      </c>
      <c r="B57" s="7" t="s">
        <v>337</v>
      </c>
      <c r="C57" s="7" t="s">
        <v>338</v>
      </c>
      <c r="D57" s="4" t="s">
        <v>37</v>
      </c>
      <c r="E57" s="5" t="s">
        <v>363</v>
      </c>
      <c r="F57" s="11" t="s">
        <v>340</v>
      </c>
      <c r="G57" s="4">
        <v>2009</v>
      </c>
      <c r="H57" s="4" t="s">
        <v>35</v>
      </c>
      <c r="I57" s="4" t="s">
        <v>259</v>
      </c>
      <c r="J57" s="5" t="s">
        <v>364</v>
      </c>
      <c r="K57" s="5" t="s">
        <v>35</v>
      </c>
      <c r="L57" s="11" t="s">
        <v>35</v>
      </c>
      <c r="M57" s="4" t="s">
        <v>35</v>
      </c>
      <c r="N57" s="5" t="s">
        <v>348</v>
      </c>
      <c r="O57" t="s">
        <v>349</v>
      </c>
      <c r="P57" s="4" t="s">
        <v>32</v>
      </c>
      <c r="Q57" s="26" t="s">
        <v>350</v>
      </c>
      <c r="R57" s="26" t="s">
        <v>351</v>
      </c>
      <c r="S57" t="s">
        <v>352</v>
      </c>
    </row>
    <row r="58" spans="1:19" x14ac:dyDescent="0.3">
      <c r="A58" s="24">
        <v>57</v>
      </c>
      <c r="B58" s="7" t="s">
        <v>337</v>
      </c>
      <c r="C58" s="7" t="s">
        <v>338</v>
      </c>
      <c r="D58" s="4" t="s">
        <v>37</v>
      </c>
      <c r="E58" s="5" t="s">
        <v>365</v>
      </c>
      <c r="F58" s="11" t="s">
        <v>340</v>
      </c>
      <c r="G58" s="4">
        <v>2009</v>
      </c>
      <c r="H58" s="4" t="s">
        <v>35</v>
      </c>
      <c r="I58" s="4" t="s">
        <v>259</v>
      </c>
      <c r="J58" s="5" t="s">
        <v>366</v>
      </c>
      <c r="K58" s="5" t="s">
        <v>35</v>
      </c>
      <c r="L58" s="11" t="s">
        <v>367</v>
      </c>
      <c r="M58" s="4" t="s">
        <v>35</v>
      </c>
      <c r="N58" s="5" t="s">
        <v>348</v>
      </c>
      <c r="O58" t="s">
        <v>349</v>
      </c>
      <c r="P58" s="4" t="s">
        <v>32</v>
      </c>
      <c r="Q58" s="26" t="s">
        <v>350</v>
      </c>
      <c r="R58" s="26" t="s">
        <v>351</v>
      </c>
      <c r="S58" t="s">
        <v>352</v>
      </c>
    </row>
    <row r="59" spans="1:19" x14ac:dyDescent="0.3">
      <c r="A59" s="24">
        <v>58</v>
      </c>
      <c r="B59" s="7" t="s">
        <v>19</v>
      </c>
      <c r="C59" s="7" t="s">
        <v>20</v>
      </c>
      <c r="D59" s="4" t="s">
        <v>109</v>
      </c>
      <c r="E59" s="5" t="s">
        <v>368</v>
      </c>
      <c r="F59" s="11" t="s">
        <v>369</v>
      </c>
      <c r="G59" s="4">
        <v>1913</v>
      </c>
      <c r="H59" s="4" t="s">
        <v>112</v>
      </c>
      <c r="I59" s="4">
        <v>50</v>
      </c>
      <c r="J59" s="5" t="s">
        <v>370</v>
      </c>
      <c r="K59" s="5" t="s">
        <v>371</v>
      </c>
      <c r="L59" s="11" t="s">
        <v>372</v>
      </c>
      <c r="M59" s="4" t="s">
        <v>29</v>
      </c>
      <c r="N59" s="5" t="s">
        <v>373</v>
      </c>
      <c r="O59" t="s">
        <v>374</v>
      </c>
      <c r="P59" s="4" t="s">
        <v>118</v>
      </c>
      <c r="Q59" s="26" t="s">
        <v>35</v>
      </c>
      <c r="R59" s="26" t="s">
        <v>35</v>
      </c>
      <c r="S59" t="s">
        <v>35</v>
      </c>
    </row>
    <row r="60" spans="1:19" ht="57.6" x14ac:dyDescent="0.3">
      <c r="A60" s="24">
        <v>59</v>
      </c>
      <c r="B60" s="7" t="s">
        <v>375</v>
      </c>
      <c r="C60" s="7" t="s">
        <v>376</v>
      </c>
      <c r="D60" s="4" t="s">
        <v>377</v>
      </c>
      <c r="E60" s="5" t="s">
        <v>378</v>
      </c>
      <c r="F60" s="11" t="s">
        <v>379</v>
      </c>
      <c r="G60" s="4">
        <v>2012</v>
      </c>
      <c r="H60" s="4" t="s">
        <v>380</v>
      </c>
      <c r="I60" s="4" t="s">
        <v>35</v>
      </c>
      <c r="J60" s="5" t="s">
        <v>381</v>
      </c>
      <c r="K60" s="5" t="s">
        <v>382</v>
      </c>
      <c r="L60" s="11" t="s">
        <v>383</v>
      </c>
      <c r="M60" s="4" t="s">
        <v>384</v>
      </c>
      <c r="N60" s="5" t="s">
        <v>385</v>
      </c>
      <c r="O60" t="s">
        <v>386</v>
      </c>
      <c r="P60" s="4" t="s">
        <v>32</v>
      </c>
      <c r="Q60" s="25" t="s">
        <v>387</v>
      </c>
      <c r="R60" s="26" t="s">
        <v>35</v>
      </c>
      <c r="S60" t="s">
        <v>35</v>
      </c>
    </row>
    <row r="61" spans="1:19" ht="28.8" x14ac:dyDescent="0.3">
      <c r="A61" s="24">
        <v>60</v>
      </c>
      <c r="B61" s="7" t="s">
        <v>388</v>
      </c>
      <c r="C61" s="7" t="s">
        <v>389</v>
      </c>
      <c r="D61" s="4" t="s">
        <v>390</v>
      </c>
      <c r="E61" s="5" t="s">
        <v>391</v>
      </c>
      <c r="F61" s="11" t="s">
        <v>159</v>
      </c>
      <c r="G61" s="4">
        <v>2015</v>
      </c>
      <c r="H61" s="4" t="s">
        <v>160</v>
      </c>
      <c r="I61" s="4" t="s">
        <v>392</v>
      </c>
      <c r="J61" s="5" t="s">
        <v>393</v>
      </c>
      <c r="K61" s="5" t="s">
        <v>394</v>
      </c>
      <c r="L61" s="11" t="s">
        <v>35</v>
      </c>
      <c r="M61" s="4" t="s">
        <v>35</v>
      </c>
      <c r="N61" s="5" t="s">
        <v>165</v>
      </c>
      <c r="O61" t="s">
        <v>166</v>
      </c>
      <c r="P61" s="4" t="s">
        <v>32</v>
      </c>
      <c r="Q61" s="26" t="s">
        <v>395</v>
      </c>
      <c r="R61" s="26" t="s">
        <v>396</v>
      </c>
      <c r="S61" t="s">
        <v>35</v>
      </c>
    </row>
    <row r="62" spans="1:19" x14ac:dyDescent="0.3">
      <c r="A62" s="24">
        <v>61</v>
      </c>
      <c r="B62" s="7" t="s">
        <v>388</v>
      </c>
      <c r="C62" s="7" t="s">
        <v>389</v>
      </c>
      <c r="D62" s="4" t="s">
        <v>390</v>
      </c>
      <c r="E62" s="5" t="s">
        <v>397</v>
      </c>
      <c r="F62" s="11" t="s">
        <v>159</v>
      </c>
      <c r="G62" s="4">
        <v>2015</v>
      </c>
      <c r="H62" s="4" t="s">
        <v>160</v>
      </c>
      <c r="I62" s="4" t="s">
        <v>35</v>
      </c>
      <c r="J62" s="5" t="s">
        <v>393</v>
      </c>
      <c r="K62" s="5" t="s">
        <v>398</v>
      </c>
      <c r="L62" s="11" t="s">
        <v>35</v>
      </c>
      <c r="M62" s="4" t="s">
        <v>35</v>
      </c>
      <c r="N62" s="5" t="s">
        <v>165</v>
      </c>
      <c r="O62" t="s">
        <v>166</v>
      </c>
      <c r="P62" s="4" t="s">
        <v>32</v>
      </c>
      <c r="Q62" s="26" t="s">
        <v>395</v>
      </c>
      <c r="R62" s="26" t="s">
        <v>396</v>
      </c>
      <c r="S62" t="s">
        <v>35</v>
      </c>
    </row>
    <row r="63" spans="1:19" x14ac:dyDescent="0.3">
      <c r="A63" s="24">
        <v>62</v>
      </c>
      <c r="B63" s="7" t="s">
        <v>388</v>
      </c>
      <c r="C63" s="7" t="s">
        <v>389</v>
      </c>
      <c r="D63" s="4" t="s">
        <v>390</v>
      </c>
      <c r="E63" s="5" t="s">
        <v>399</v>
      </c>
      <c r="F63" s="11" t="s">
        <v>159</v>
      </c>
      <c r="G63" s="4">
        <v>2015</v>
      </c>
      <c r="H63" s="4" t="s">
        <v>160</v>
      </c>
      <c r="I63" s="4" t="s">
        <v>35</v>
      </c>
      <c r="J63" s="5" t="s">
        <v>393</v>
      </c>
      <c r="K63" s="5" t="s">
        <v>398</v>
      </c>
      <c r="L63" s="11" t="s">
        <v>400</v>
      </c>
      <c r="M63" s="4" t="s">
        <v>35</v>
      </c>
      <c r="N63" s="5" t="s">
        <v>165</v>
      </c>
      <c r="O63" t="s">
        <v>166</v>
      </c>
      <c r="P63" s="4" t="s">
        <v>32</v>
      </c>
      <c r="Q63" s="26" t="s">
        <v>395</v>
      </c>
      <c r="R63" s="26" t="s">
        <v>396</v>
      </c>
      <c r="S63" t="s">
        <v>35</v>
      </c>
    </row>
    <row r="64" spans="1:19" x14ac:dyDescent="0.3">
      <c r="A64" s="24">
        <v>63</v>
      </c>
      <c r="B64" s="7" t="s">
        <v>388</v>
      </c>
      <c r="C64" s="7" t="s">
        <v>389</v>
      </c>
      <c r="D64" s="4" t="s">
        <v>390</v>
      </c>
      <c r="E64" s="5" t="s">
        <v>401</v>
      </c>
      <c r="F64" s="11" t="s">
        <v>159</v>
      </c>
      <c r="G64" s="4">
        <v>2015</v>
      </c>
      <c r="H64" s="4" t="s">
        <v>160</v>
      </c>
      <c r="I64" s="4" t="s">
        <v>402</v>
      </c>
      <c r="J64" s="5" t="s">
        <v>393</v>
      </c>
      <c r="K64" s="5" t="s">
        <v>398</v>
      </c>
      <c r="L64" s="11" t="s">
        <v>35</v>
      </c>
      <c r="M64" s="4" t="s">
        <v>35</v>
      </c>
      <c r="N64" s="5" t="s">
        <v>165</v>
      </c>
      <c r="O64" t="s">
        <v>166</v>
      </c>
      <c r="P64" s="4" t="s">
        <v>32</v>
      </c>
      <c r="Q64" s="26" t="s">
        <v>395</v>
      </c>
      <c r="R64" s="26" t="s">
        <v>396</v>
      </c>
      <c r="S64" t="s">
        <v>35</v>
      </c>
    </row>
    <row r="65" spans="1:19" ht="28.8" x14ac:dyDescent="0.3">
      <c r="A65" s="24">
        <v>64</v>
      </c>
      <c r="B65" s="7" t="s">
        <v>388</v>
      </c>
      <c r="C65" s="7" t="s">
        <v>376</v>
      </c>
      <c r="D65" s="4" t="s">
        <v>360</v>
      </c>
      <c r="E65" s="5" t="s">
        <v>403</v>
      </c>
      <c r="F65" s="11" t="s">
        <v>159</v>
      </c>
      <c r="G65" s="4">
        <v>2015</v>
      </c>
      <c r="H65" s="4" t="s">
        <v>160</v>
      </c>
      <c r="I65" s="4" t="s">
        <v>35</v>
      </c>
      <c r="J65" s="5" t="s">
        <v>404</v>
      </c>
      <c r="K65" s="5" t="s">
        <v>405</v>
      </c>
      <c r="L65" s="11" t="s">
        <v>406</v>
      </c>
      <c r="M65" s="4" t="s">
        <v>35</v>
      </c>
      <c r="N65" s="5" t="s">
        <v>165</v>
      </c>
      <c r="O65" t="s">
        <v>166</v>
      </c>
      <c r="P65" s="4" t="s">
        <v>32</v>
      </c>
      <c r="Q65" s="26" t="s">
        <v>395</v>
      </c>
      <c r="R65" s="26" t="s">
        <v>396</v>
      </c>
      <c r="S65" t="s">
        <v>35</v>
      </c>
    </row>
    <row r="66" spans="1:19" x14ac:dyDescent="0.3">
      <c r="A66" s="24">
        <v>65</v>
      </c>
      <c r="B66" s="7" t="s">
        <v>388</v>
      </c>
      <c r="C66" s="7" t="s">
        <v>376</v>
      </c>
      <c r="D66" s="4" t="s">
        <v>360</v>
      </c>
      <c r="E66" s="5" t="s">
        <v>407</v>
      </c>
      <c r="F66" s="11" t="s">
        <v>159</v>
      </c>
      <c r="G66" s="4">
        <v>2015</v>
      </c>
      <c r="H66" s="4" t="s">
        <v>160</v>
      </c>
      <c r="I66" s="4" t="s">
        <v>35</v>
      </c>
      <c r="J66" s="5" t="s">
        <v>408</v>
      </c>
      <c r="K66" s="5" t="s">
        <v>409</v>
      </c>
      <c r="L66" s="11" t="s">
        <v>406</v>
      </c>
      <c r="M66" s="4" t="s">
        <v>35</v>
      </c>
      <c r="N66" s="5" t="s">
        <v>165</v>
      </c>
      <c r="O66" t="s">
        <v>166</v>
      </c>
      <c r="P66" s="4" t="s">
        <v>32</v>
      </c>
      <c r="Q66" s="26" t="s">
        <v>395</v>
      </c>
      <c r="R66" s="26" t="s">
        <v>396</v>
      </c>
      <c r="S66" t="s">
        <v>35</v>
      </c>
    </row>
    <row r="67" spans="1:19" x14ac:dyDescent="0.3">
      <c r="A67" s="24">
        <v>66</v>
      </c>
      <c r="B67" s="7" t="s">
        <v>388</v>
      </c>
      <c r="C67" s="7" t="s">
        <v>376</v>
      </c>
      <c r="D67" s="4" t="s">
        <v>360</v>
      </c>
      <c r="E67" s="5" t="s">
        <v>410</v>
      </c>
      <c r="F67" s="11" t="s">
        <v>159</v>
      </c>
      <c r="G67" s="4">
        <v>2015</v>
      </c>
      <c r="H67" s="4" t="s">
        <v>160</v>
      </c>
      <c r="I67" s="4" t="s">
        <v>35</v>
      </c>
      <c r="J67" s="5" t="s">
        <v>411</v>
      </c>
      <c r="K67" s="5" t="s">
        <v>35</v>
      </c>
      <c r="L67" s="11" t="s">
        <v>406</v>
      </c>
      <c r="M67" s="4" t="s">
        <v>35</v>
      </c>
      <c r="N67" s="5" t="s">
        <v>165</v>
      </c>
      <c r="O67" t="s">
        <v>166</v>
      </c>
      <c r="P67" s="4" t="s">
        <v>32</v>
      </c>
      <c r="Q67" s="26" t="s">
        <v>395</v>
      </c>
      <c r="R67" s="26" t="s">
        <v>396</v>
      </c>
      <c r="S67" t="s">
        <v>35</v>
      </c>
    </row>
    <row r="68" spans="1:19" x14ac:dyDescent="0.3">
      <c r="A68" s="24">
        <v>67</v>
      </c>
      <c r="B68" s="7" t="s">
        <v>388</v>
      </c>
      <c r="C68" s="7" t="s">
        <v>376</v>
      </c>
      <c r="D68" s="4" t="s">
        <v>360</v>
      </c>
      <c r="E68" s="5" t="s">
        <v>412</v>
      </c>
      <c r="F68" s="11" t="s">
        <v>159</v>
      </c>
      <c r="G68" s="4">
        <v>2015</v>
      </c>
      <c r="H68" s="4" t="s">
        <v>160</v>
      </c>
      <c r="I68" s="4" t="s">
        <v>35</v>
      </c>
      <c r="J68" s="5" t="s">
        <v>408</v>
      </c>
      <c r="K68" s="5" t="s">
        <v>413</v>
      </c>
      <c r="L68" s="11" t="s">
        <v>35</v>
      </c>
      <c r="M68" s="4" t="s">
        <v>35</v>
      </c>
      <c r="N68" s="5" t="s">
        <v>165</v>
      </c>
      <c r="O68" t="s">
        <v>166</v>
      </c>
      <c r="P68" s="4" t="s">
        <v>32</v>
      </c>
      <c r="Q68" s="26" t="s">
        <v>395</v>
      </c>
      <c r="R68" s="26" t="s">
        <v>396</v>
      </c>
      <c r="S68" t="s">
        <v>35</v>
      </c>
    </row>
    <row r="69" spans="1:19" x14ac:dyDescent="0.3">
      <c r="A69" s="24">
        <v>68</v>
      </c>
      <c r="B69" s="7" t="s">
        <v>388</v>
      </c>
      <c r="C69" s="7" t="s">
        <v>376</v>
      </c>
      <c r="D69" s="4" t="s">
        <v>360</v>
      </c>
      <c r="E69" s="5" t="s">
        <v>414</v>
      </c>
      <c r="F69" s="11" t="s">
        <v>159</v>
      </c>
      <c r="G69" s="4">
        <v>2015</v>
      </c>
      <c r="H69" s="4" t="s">
        <v>160</v>
      </c>
      <c r="I69" s="4" t="s">
        <v>35</v>
      </c>
      <c r="J69" s="5" t="s">
        <v>411</v>
      </c>
      <c r="K69" s="5" t="s">
        <v>35</v>
      </c>
      <c r="L69" s="11" t="s">
        <v>406</v>
      </c>
      <c r="M69" s="4" t="s">
        <v>35</v>
      </c>
      <c r="N69" s="5" t="s">
        <v>165</v>
      </c>
      <c r="O69" t="s">
        <v>166</v>
      </c>
      <c r="P69" s="4" t="s">
        <v>32</v>
      </c>
      <c r="Q69" s="26" t="s">
        <v>395</v>
      </c>
      <c r="R69" s="26" t="s">
        <v>396</v>
      </c>
      <c r="S69" t="s">
        <v>35</v>
      </c>
    </row>
    <row r="70" spans="1:19" x14ac:dyDescent="0.3">
      <c r="A70" s="24">
        <v>69</v>
      </c>
      <c r="B70" s="7" t="s">
        <v>388</v>
      </c>
      <c r="C70" s="7" t="s">
        <v>376</v>
      </c>
      <c r="D70" s="4" t="s">
        <v>360</v>
      </c>
      <c r="E70" s="5" t="s">
        <v>415</v>
      </c>
      <c r="F70" s="11" t="s">
        <v>159</v>
      </c>
      <c r="G70" s="4">
        <v>2015</v>
      </c>
      <c r="H70" s="4" t="s">
        <v>160</v>
      </c>
      <c r="I70" s="4" t="s">
        <v>35</v>
      </c>
      <c r="J70" s="5" t="s">
        <v>408</v>
      </c>
      <c r="K70" s="5" t="s">
        <v>413</v>
      </c>
      <c r="L70" s="11" t="s">
        <v>416</v>
      </c>
      <c r="M70" s="4" t="s">
        <v>35</v>
      </c>
      <c r="N70" s="5" t="s">
        <v>165</v>
      </c>
      <c r="O70" t="s">
        <v>166</v>
      </c>
      <c r="P70" s="4" t="s">
        <v>32</v>
      </c>
      <c r="Q70" s="26" t="s">
        <v>395</v>
      </c>
      <c r="R70" s="26" t="s">
        <v>396</v>
      </c>
      <c r="S70" t="s">
        <v>35</v>
      </c>
    </row>
    <row r="71" spans="1:19" ht="28.8" x14ac:dyDescent="0.3">
      <c r="A71" s="24">
        <v>70</v>
      </c>
      <c r="B71" s="7" t="s">
        <v>388</v>
      </c>
      <c r="C71" s="7" t="s">
        <v>376</v>
      </c>
      <c r="D71" s="4" t="s">
        <v>360</v>
      </c>
      <c r="E71" s="5" t="s">
        <v>417</v>
      </c>
      <c r="F71" s="11" t="s">
        <v>159</v>
      </c>
      <c r="G71" s="4">
        <v>2015</v>
      </c>
      <c r="H71" s="4" t="s">
        <v>160</v>
      </c>
      <c r="I71" s="4" t="s">
        <v>35</v>
      </c>
      <c r="J71" s="5" t="s">
        <v>418</v>
      </c>
      <c r="K71" s="5" t="s">
        <v>419</v>
      </c>
      <c r="L71" s="11" t="s">
        <v>406</v>
      </c>
      <c r="M71" s="4" t="s">
        <v>35</v>
      </c>
      <c r="N71" s="5" t="s">
        <v>165</v>
      </c>
      <c r="O71" t="s">
        <v>166</v>
      </c>
      <c r="P71" s="4" t="s">
        <v>32</v>
      </c>
      <c r="Q71" s="26" t="s">
        <v>395</v>
      </c>
      <c r="R71" s="26" t="s">
        <v>396</v>
      </c>
      <c r="S71" t="s">
        <v>35</v>
      </c>
    </row>
    <row r="72" spans="1:19" x14ac:dyDescent="0.3">
      <c r="A72" s="24">
        <v>71</v>
      </c>
      <c r="B72" s="7" t="s">
        <v>388</v>
      </c>
      <c r="C72" s="7" t="s">
        <v>376</v>
      </c>
      <c r="D72" s="4" t="s">
        <v>360</v>
      </c>
      <c r="E72" s="5" t="s">
        <v>420</v>
      </c>
      <c r="F72" s="11" t="s">
        <v>159</v>
      </c>
      <c r="G72" s="4">
        <v>2015</v>
      </c>
      <c r="H72" s="4" t="s">
        <v>160</v>
      </c>
      <c r="I72" s="4" t="s">
        <v>35</v>
      </c>
      <c r="J72" s="5" t="s">
        <v>421</v>
      </c>
      <c r="K72" s="5" t="s">
        <v>67</v>
      </c>
      <c r="L72" s="11" t="s">
        <v>422</v>
      </c>
      <c r="M72" s="4" t="s">
        <v>35</v>
      </c>
      <c r="N72" s="5" t="s">
        <v>165</v>
      </c>
      <c r="O72" t="s">
        <v>166</v>
      </c>
      <c r="P72" s="4" t="s">
        <v>32</v>
      </c>
      <c r="Q72" s="26" t="s">
        <v>395</v>
      </c>
      <c r="R72" s="26" t="s">
        <v>396</v>
      </c>
      <c r="S72" t="s">
        <v>35</v>
      </c>
    </row>
    <row r="73" spans="1:19" x14ac:dyDescent="0.3">
      <c r="A73" s="24">
        <v>72</v>
      </c>
      <c r="B73" s="7" t="s">
        <v>388</v>
      </c>
      <c r="C73" s="7" t="s">
        <v>376</v>
      </c>
      <c r="D73" s="4" t="s">
        <v>360</v>
      </c>
      <c r="E73" s="5" t="s">
        <v>423</v>
      </c>
      <c r="F73" s="11" t="s">
        <v>159</v>
      </c>
      <c r="G73" s="4">
        <v>2015</v>
      </c>
      <c r="H73" s="4" t="s">
        <v>160</v>
      </c>
      <c r="I73" s="4" t="s">
        <v>35</v>
      </c>
      <c r="J73" s="5" t="s">
        <v>411</v>
      </c>
      <c r="K73" s="5" t="s">
        <v>35</v>
      </c>
      <c r="L73" s="11" t="s">
        <v>35</v>
      </c>
      <c r="M73" s="4" t="s">
        <v>35</v>
      </c>
      <c r="N73" s="5" t="s">
        <v>165</v>
      </c>
      <c r="O73" t="s">
        <v>166</v>
      </c>
      <c r="P73" s="4" t="s">
        <v>32</v>
      </c>
      <c r="Q73" s="26" t="s">
        <v>395</v>
      </c>
      <c r="R73" s="26" t="s">
        <v>396</v>
      </c>
      <c r="S73" t="s">
        <v>35</v>
      </c>
    </row>
    <row r="74" spans="1:19" ht="28.8" x14ac:dyDescent="0.3">
      <c r="A74" s="24">
        <v>73</v>
      </c>
      <c r="B74" s="7" t="s">
        <v>388</v>
      </c>
      <c r="C74" s="7" t="s">
        <v>389</v>
      </c>
      <c r="D74" s="4" t="s">
        <v>360</v>
      </c>
      <c r="E74" s="5" t="s">
        <v>424</v>
      </c>
      <c r="F74" s="11" t="s">
        <v>159</v>
      </c>
      <c r="G74" s="4">
        <v>2015</v>
      </c>
      <c r="H74" s="4" t="s">
        <v>160</v>
      </c>
      <c r="I74" s="4" t="s">
        <v>35</v>
      </c>
      <c r="J74" s="5" t="s">
        <v>393</v>
      </c>
      <c r="K74" s="5" t="s">
        <v>163</v>
      </c>
      <c r="L74" s="11" t="s">
        <v>35</v>
      </c>
      <c r="M74" s="4" t="s">
        <v>35</v>
      </c>
      <c r="N74" s="5" t="s">
        <v>165</v>
      </c>
      <c r="O74" t="s">
        <v>166</v>
      </c>
      <c r="P74" s="4" t="s">
        <v>32</v>
      </c>
      <c r="Q74" s="26" t="s">
        <v>395</v>
      </c>
      <c r="R74" s="26" t="s">
        <v>396</v>
      </c>
      <c r="S74" t="s">
        <v>35</v>
      </c>
    </row>
    <row r="75" spans="1:19" x14ac:dyDescent="0.3">
      <c r="A75" s="24">
        <v>74</v>
      </c>
      <c r="B75" s="7" t="s">
        <v>388</v>
      </c>
      <c r="C75" s="7" t="s">
        <v>389</v>
      </c>
      <c r="D75" s="4" t="s">
        <v>360</v>
      </c>
      <c r="E75" s="5" t="s">
        <v>425</v>
      </c>
      <c r="F75" s="11" t="s">
        <v>159</v>
      </c>
      <c r="G75" s="4">
        <v>2015</v>
      </c>
      <c r="H75" s="4" t="s">
        <v>160</v>
      </c>
      <c r="I75" s="4" t="s">
        <v>35</v>
      </c>
      <c r="J75" s="5" t="s">
        <v>393</v>
      </c>
      <c r="K75" s="5" t="s">
        <v>426</v>
      </c>
      <c r="L75" s="11" t="s">
        <v>35</v>
      </c>
      <c r="M75" s="4" t="s">
        <v>35</v>
      </c>
      <c r="N75" s="5" t="s">
        <v>165</v>
      </c>
      <c r="O75" t="s">
        <v>166</v>
      </c>
      <c r="P75" s="4" t="s">
        <v>32</v>
      </c>
      <c r="Q75" s="26" t="s">
        <v>395</v>
      </c>
      <c r="R75" s="26" t="s">
        <v>396</v>
      </c>
      <c r="S75" t="s">
        <v>35</v>
      </c>
    </row>
    <row r="76" spans="1:19" x14ac:dyDescent="0.3">
      <c r="A76" s="24">
        <v>75</v>
      </c>
      <c r="B76" s="7" t="s">
        <v>388</v>
      </c>
      <c r="C76" s="7" t="s">
        <v>376</v>
      </c>
      <c r="D76" s="4" t="s">
        <v>360</v>
      </c>
      <c r="E76" s="5" t="s">
        <v>427</v>
      </c>
      <c r="F76" s="11" t="s">
        <v>159</v>
      </c>
      <c r="G76" s="4">
        <v>2015</v>
      </c>
      <c r="H76" s="4" t="s">
        <v>160</v>
      </c>
      <c r="I76" s="4" t="s">
        <v>35</v>
      </c>
      <c r="J76" s="5" t="s">
        <v>411</v>
      </c>
      <c r="K76" s="5" t="s">
        <v>35</v>
      </c>
      <c r="L76" s="11" t="s">
        <v>35</v>
      </c>
      <c r="M76" s="4" t="s">
        <v>35</v>
      </c>
      <c r="N76" s="5" t="s">
        <v>165</v>
      </c>
      <c r="O76" t="s">
        <v>166</v>
      </c>
      <c r="P76" s="4" t="s">
        <v>32</v>
      </c>
      <c r="Q76" s="26" t="s">
        <v>395</v>
      </c>
      <c r="R76" s="26" t="s">
        <v>396</v>
      </c>
      <c r="S76" t="s">
        <v>35</v>
      </c>
    </row>
    <row r="77" spans="1:19" x14ac:dyDescent="0.3">
      <c r="A77" s="24">
        <v>76</v>
      </c>
      <c r="B77" s="7" t="s">
        <v>388</v>
      </c>
      <c r="C77" s="7" t="s">
        <v>376</v>
      </c>
      <c r="D77" s="4" t="s">
        <v>390</v>
      </c>
      <c r="E77" s="5" t="s">
        <v>428</v>
      </c>
      <c r="F77" s="11" t="s">
        <v>159</v>
      </c>
      <c r="G77" s="4">
        <v>2015</v>
      </c>
      <c r="H77" s="4" t="s">
        <v>160</v>
      </c>
      <c r="I77" s="4" t="s">
        <v>392</v>
      </c>
      <c r="J77" s="5" t="s">
        <v>393</v>
      </c>
      <c r="K77" s="5" t="s">
        <v>398</v>
      </c>
      <c r="L77" s="11" t="s">
        <v>35</v>
      </c>
      <c r="M77" s="4" t="s">
        <v>35</v>
      </c>
      <c r="N77" s="5" t="s">
        <v>165</v>
      </c>
      <c r="O77" t="s">
        <v>166</v>
      </c>
      <c r="P77" s="4" t="s">
        <v>32</v>
      </c>
      <c r="Q77" s="26" t="s">
        <v>395</v>
      </c>
      <c r="R77" s="26" t="s">
        <v>396</v>
      </c>
      <c r="S77" t="s">
        <v>35</v>
      </c>
    </row>
    <row r="78" spans="1:19" ht="28.8" x14ac:dyDescent="0.3">
      <c r="A78" s="24">
        <v>77</v>
      </c>
      <c r="B78" s="7" t="s">
        <v>388</v>
      </c>
      <c r="C78" s="7" t="s">
        <v>389</v>
      </c>
      <c r="D78" s="4" t="s">
        <v>360</v>
      </c>
      <c r="E78" s="5" t="s">
        <v>429</v>
      </c>
      <c r="F78" s="11" t="s">
        <v>159</v>
      </c>
      <c r="G78" s="4">
        <v>2015</v>
      </c>
      <c r="H78" s="4" t="s">
        <v>160</v>
      </c>
      <c r="I78" s="4" t="s">
        <v>35</v>
      </c>
      <c r="J78" s="5" t="s">
        <v>430</v>
      </c>
      <c r="K78" s="5" t="s">
        <v>163</v>
      </c>
      <c r="L78" s="11" t="s">
        <v>35</v>
      </c>
      <c r="M78" s="4" t="s">
        <v>35</v>
      </c>
      <c r="N78" s="5" t="s">
        <v>165</v>
      </c>
      <c r="O78" t="s">
        <v>166</v>
      </c>
      <c r="P78" s="4" t="s">
        <v>32</v>
      </c>
      <c r="Q78" s="26" t="s">
        <v>395</v>
      </c>
      <c r="R78" s="26" t="s">
        <v>396</v>
      </c>
      <c r="S78" t="s">
        <v>35</v>
      </c>
    </row>
    <row r="79" spans="1:19" ht="28.8" x14ac:dyDescent="0.3">
      <c r="A79" s="24">
        <v>78</v>
      </c>
      <c r="B79" s="7" t="s">
        <v>388</v>
      </c>
      <c r="C79" s="7" t="s">
        <v>376</v>
      </c>
      <c r="D79" s="4" t="s">
        <v>360</v>
      </c>
      <c r="E79" s="5" t="s">
        <v>431</v>
      </c>
      <c r="F79" s="11" t="s">
        <v>159</v>
      </c>
      <c r="G79" s="4">
        <v>2015</v>
      </c>
      <c r="H79" s="4" t="s">
        <v>160</v>
      </c>
      <c r="I79" s="4" t="s">
        <v>35</v>
      </c>
      <c r="J79" s="5" t="s">
        <v>432</v>
      </c>
      <c r="K79" s="5" t="s">
        <v>433</v>
      </c>
      <c r="L79" s="11" t="s">
        <v>35</v>
      </c>
      <c r="M79" s="4" t="s">
        <v>35</v>
      </c>
      <c r="N79" s="5" t="s">
        <v>165</v>
      </c>
      <c r="O79" t="s">
        <v>166</v>
      </c>
      <c r="P79" s="4" t="s">
        <v>32</v>
      </c>
      <c r="Q79" s="26" t="s">
        <v>395</v>
      </c>
      <c r="R79" s="26" t="s">
        <v>396</v>
      </c>
      <c r="S79" t="s">
        <v>35</v>
      </c>
    </row>
    <row r="80" spans="1:19" ht="28.8" x14ac:dyDescent="0.3">
      <c r="A80" s="24">
        <v>79</v>
      </c>
      <c r="B80" s="7" t="s">
        <v>434</v>
      </c>
      <c r="C80" s="7" t="s">
        <v>389</v>
      </c>
      <c r="D80" s="4" t="s">
        <v>360</v>
      </c>
      <c r="E80" s="5" t="s">
        <v>435</v>
      </c>
      <c r="F80" s="11" t="s">
        <v>35</v>
      </c>
      <c r="G80" s="4" t="s">
        <v>35</v>
      </c>
      <c r="H80" s="4" t="s">
        <v>35</v>
      </c>
      <c r="I80" s="4" t="s">
        <v>35</v>
      </c>
      <c r="J80" s="5" t="s">
        <v>436</v>
      </c>
      <c r="K80" s="5" t="s">
        <v>437</v>
      </c>
      <c r="L80" s="11" t="s">
        <v>438</v>
      </c>
      <c r="M80" s="4" t="s">
        <v>35</v>
      </c>
      <c r="N80" s="5" t="s">
        <v>165</v>
      </c>
      <c r="O80" t="s">
        <v>166</v>
      </c>
      <c r="P80" s="4" t="s">
        <v>32</v>
      </c>
      <c r="Q80" s="26" t="s">
        <v>35</v>
      </c>
      <c r="R80" s="26" t="s">
        <v>35</v>
      </c>
      <c r="S80" t="s">
        <v>35</v>
      </c>
    </row>
    <row r="81" spans="1:19" ht="43.2" x14ac:dyDescent="0.3">
      <c r="A81" s="24">
        <v>80</v>
      </c>
      <c r="B81" s="7" t="s">
        <v>434</v>
      </c>
      <c r="C81" s="7" t="s">
        <v>389</v>
      </c>
      <c r="D81" s="4" t="s">
        <v>390</v>
      </c>
      <c r="E81" s="5" t="s">
        <v>439</v>
      </c>
      <c r="F81" s="11" t="s">
        <v>369</v>
      </c>
      <c r="G81" s="4">
        <v>2008</v>
      </c>
      <c r="H81" s="4" t="s">
        <v>24</v>
      </c>
      <c r="I81" s="4">
        <v>50</v>
      </c>
      <c r="J81" s="5" t="s">
        <v>440</v>
      </c>
      <c r="K81" s="5" t="s">
        <v>441</v>
      </c>
      <c r="L81" s="11" t="s">
        <v>442</v>
      </c>
      <c r="M81" s="4" t="s">
        <v>443</v>
      </c>
      <c r="N81" s="5" t="s">
        <v>444</v>
      </c>
      <c r="O81" t="s">
        <v>445</v>
      </c>
      <c r="P81" s="4" t="s">
        <v>32</v>
      </c>
      <c r="Q81" s="26" t="s">
        <v>35</v>
      </c>
      <c r="R81" s="25" t="s">
        <v>446</v>
      </c>
      <c r="S81" t="s">
        <v>447</v>
      </c>
    </row>
    <row r="82" spans="1:19" ht="43.2" x14ac:dyDescent="0.3">
      <c r="A82" s="24">
        <v>81</v>
      </c>
      <c r="B82" s="7" t="s">
        <v>434</v>
      </c>
      <c r="C82" s="7" t="s">
        <v>389</v>
      </c>
      <c r="D82" s="4" t="s">
        <v>390</v>
      </c>
      <c r="E82" s="5" t="s">
        <v>448</v>
      </c>
      <c r="F82" s="11" t="s">
        <v>369</v>
      </c>
      <c r="G82" s="4">
        <v>2008</v>
      </c>
      <c r="H82" s="4" t="s">
        <v>24</v>
      </c>
      <c r="I82" s="4">
        <v>50</v>
      </c>
      <c r="J82" s="5" t="s">
        <v>440</v>
      </c>
      <c r="K82" s="5" t="s">
        <v>449</v>
      </c>
      <c r="L82" s="11" t="s">
        <v>450</v>
      </c>
      <c r="M82" s="4" t="s">
        <v>443</v>
      </c>
      <c r="N82" s="5" t="s">
        <v>444</v>
      </c>
      <c r="O82" t="s">
        <v>445</v>
      </c>
      <c r="P82" s="4" t="s">
        <v>32</v>
      </c>
      <c r="Q82" s="26" t="s">
        <v>35</v>
      </c>
      <c r="R82" s="25" t="s">
        <v>446</v>
      </c>
      <c r="S82" t="s">
        <v>447</v>
      </c>
    </row>
    <row r="83" spans="1:19" ht="28.8" x14ac:dyDescent="0.3">
      <c r="A83" s="24">
        <v>82</v>
      </c>
      <c r="B83" s="7" t="s">
        <v>434</v>
      </c>
      <c r="C83" s="7" t="s">
        <v>389</v>
      </c>
      <c r="D83" s="4" t="s">
        <v>390</v>
      </c>
      <c r="E83" s="5" t="s">
        <v>451</v>
      </c>
      <c r="F83" s="11" t="s">
        <v>159</v>
      </c>
      <c r="G83" s="4">
        <v>2008</v>
      </c>
      <c r="H83" s="4" t="s">
        <v>452</v>
      </c>
      <c r="I83" s="4">
        <v>50</v>
      </c>
      <c r="J83" s="5" t="s">
        <v>453</v>
      </c>
      <c r="K83" s="5" t="s">
        <v>441</v>
      </c>
      <c r="L83" s="11" t="s">
        <v>454</v>
      </c>
      <c r="M83" s="4">
        <v>3</v>
      </c>
      <c r="N83" s="5" t="s">
        <v>444</v>
      </c>
      <c r="O83" t="s">
        <v>445</v>
      </c>
      <c r="P83" s="4" t="s">
        <v>32</v>
      </c>
      <c r="Q83" s="26" t="s">
        <v>35</v>
      </c>
      <c r="R83" s="26" t="s">
        <v>35</v>
      </c>
      <c r="S83" t="s">
        <v>455</v>
      </c>
    </row>
    <row r="84" spans="1:19" ht="28.8" x14ac:dyDescent="0.3">
      <c r="A84" s="24">
        <v>83</v>
      </c>
      <c r="B84" s="7" t="s">
        <v>434</v>
      </c>
      <c r="C84" s="7" t="s">
        <v>389</v>
      </c>
      <c r="D84" s="4" t="s">
        <v>390</v>
      </c>
      <c r="E84" s="5" t="s">
        <v>456</v>
      </c>
      <c r="F84" s="11" t="s">
        <v>159</v>
      </c>
      <c r="G84" s="4">
        <v>2008</v>
      </c>
      <c r="H84" s="4" t="s">
        <v>452</v>
      </c>
      <c r="I84" s="4">
        <v>50</v>
      </c>
      <c r="J84" s="5" t="s">
        <v>453</v>
      </c>
      <c r="K84" s="5" t="s">
        <v>449</v>
      </c>
      <c r="L84" s="11" t="s">
        <v>454</v>
      </c>
      <c r="M84" s="4">
        <v>3</v>
      </c>
      <c r="N84" s="5" t="s">
        <v>444</v>
      </c>
      <c r="O84" t="s">
        <v>445</v>
      </c>
      <c r="P84" s="4" t="s">
        <v>32</v>
      </c>
      <c r="Q84" s="26" t="s">
        <v>35</v>
      </c>
      <c r="R84" s="26" t="s">
        <v>35</v>
      </c>
      <c r="S84" t="s">
        <v>455</v>
      </c>
    </row>
    <row r="85" spans="1:19" ht="43.2" x14ac:dyDescent="0.3">
      <c r="A85" s="24">
        <v>84</v>
      </c>
      <c r="B85" s="7" t="s">
        <v>434</v>
      </c>
      <c r="C85" s="7" t="s">
        <v>389</v>
      </c>
      <c r="D85" s="4" t="s">
        <v>390</v>
      </c>
      <c r="E85" s="5" t="s">
        <v>457</v>
      </c>
      <c r="F85" s="11" t="s">
        <v>35</v>
      </c>
      <c r="G85" s="4" t="s">
        <v>35</v>
      </c>
      <c r="H85" s="4" t="s">
        <v>35</v>
      </c>
      <c r="I85" s="4">
        <v>50</v>
      </c>
      <c r="J85" s="5" t="s">
        <v>458</v>
      </c>
      <c r="K85" s="5" t="s">
        <v>459</v>
      </c>
      <c r="L85" s="11" t="s">
        <v>460</v>
      </c>
      <c r="M85" s="4" t="s">
        <v>461</v>
      </c>
      <c r="N85" s="5" t="s">
        <v>462</v>
      </c>
      <c r="O85" t="s">
        <v>463</v>
      </c>
      <c r="P85" s="4" t="s">
        <v>32</v>
      </c>
      <c r="Q85" s="26" t="s">
        <v>35</v>
      </c>
      <c r="R85" s="26" t="s">
        <v>35</v>
      </c>
      <c r="S85" t="s">
        <v>35</v>
      </c>
    </row>
    <row r="86" spans="1:19" ht="28.8" x14ac:dyDescent="0.3">
      <c r="A86" s="24">
        <v>85</v>
      </c>
      <c r="B86" s="7" t="s">
        <v>434</v>
      </c>
      <c r="C86" s="7" t="s">
        <v>389</v>
      </c>
      <c r="D86" s="4" t="s">
        <v>390</v>
      </c>
      <c r="E86" s="5" t="s">
        <v>464</v>
      </c>
      <c r="F86" s="11" t="s">
        <v>369</v>
      </c>
      <c r="G86" s="4">
        <v>2008</v>
      </c>
      <c r="H86" s="4" t="s">
        <v>35</v>
      </c>
      <c r="I86" s="4">
        <v>50</v>
      </c>
      <c r="J86" s="5" t="s">
        <v>465</v>
      </c>
      <c r="K86" s="5" t="s">
        <v>466</v>
      </c>
      <c r="L86" s="11" t="s">
        <v>467</v>
      </c>
      <c r="M86" s="4" t="s">
        <v>443</v>
      </c>
      <c r="N86" s="5" t="s">
        <v>462</v>
      </c>
      <c r="O86" t="s">
        <v>463</v>
      </c>
      <c r="P86" s="4" t="s">
        <v>32</v>
      </c>
      <c r="Q86" s="26" t="s">
        <v>35</v>
      </c>
      <c r="R86" s="26" t="s">
        <v>35</v>
      </c>
      <c r="S86" t="s">
        <v>35</v>
      </c>
    </row>
    <row r="87" spans="1:19" x14ac:dyDescent="0.3">
      <c r="A87" s="24">
        <v>86</v>
      </c>
      <c r="B87" s="7" t="s">
        <v>434</v>
      </c>
      <c r="C87" s="7" t="s">
        <v>389</v>
      </c>
      <c r="D87" s="4" t="s">
        <v>360</v>
      </c>
      <c r="E87" s="5" t="s">
        <v>468</v>
      </c>
      <c r="F87" s="11" t="s">
        <v>369</v>
      </c>
      <c r="G87" s="4">
        <v>2008</v>
      </c>
      <c r="H87" s="4" t="s">
        <v>35</v>
      </c>
      <c r="I87" s="4">
        <v>50</v>
      </c>
      <c r="J87" s="5" t="s">
        <v>469</v>
      </c>
      <c r="K87" s="5" t="s">
        <v>470</v>
      </c>
      <c r="L87" s="11" t="s">
        <v>35</v>
      </c>
      <c r="M87" s="4" t="s">
        <v>35</v>
      </c>
      <c r="N87" s="5" t="s">
        <v>462</v>
      </c>
      <c r="O87" t="s">
        <v>463</v>
      </c>
      <c r="P87" s="4" t="s">
        <v>32</v>
      </c>
      <c r="Q87" s="26" t="s">
        <v>35</v>
      </c>
      <c r="R87" s="26" t="s">
        <v>35</v>
      </c>
      <c r="S87" t="s">
        <v>35</v>
      </c>
    </row>
    <row r="88" spans="1:19" x14ac:dyDescent="0.3">
      <c r="A88" s="24">
        <v>87</v>
      </c>
      <c r="B88" s="7" t="s">
        <v>434</v>
      </c>
      <c r="C88" s="7" t="s">
        <v>471</v>
      </c>
      <c r="D88" s="4" t="s">
        <v>360</v>
      </c>
      <c r="E88" s="5" t="s">
        <v>472</v>
      </c>
      <c r="F88" s="11" t="s">
        <v>369</v>
      </c>
      <c r="G88" s="4">
        <v>2008</v>
      </c>
      <c r="H88" s="4" t="s">
        <v>35</v>
      </c>
      <c r="I88" s="4" t="s">
        <v>473</v>
      </c>
      <c r="J88" s="5" t="s">
        <v>474</v>
      </c>
      <c r="K88" s="5" t="s">
        <v>475</v>
      </c>
      <c r="L88" s="11" t="s">
        <v>476</v>
      </c>
      <c r="M88" s="4" t="s">
        <v>69</v>
      </c>
      <c r="N88" s="5" t="s">
        <v>444</v>
      </c>
      <c r="O88" t="s">
        <v>445</v>
      </c>
      <c r="P88" s="4" t="s">
        <v>32</v>
      </c>
      <c r="Q88" s="26" t="s">
        <v>35</v>
      </c>
      <c r="R88" s="26" t="s">
        <v>35</v>
      </c>
      <c r="S88" t="s">
        <v>35</v>
      </c>
    </row>
    <row r="89" spans="1:19" ht="43.2" x14ac:dyDescent="0.3">
      <c r="A89" s="24">
        <v>88</v>
      </c>
      <c r="B89" s="7" t="s">
        <v>434</v>
      </c>
      <c r="C89" s="7" t="s">
        <v>389</v>
      </c>
      <c r="D89" s="4" t="s">
        <v>390</v>
      </c>
      <c r="E89" s="5" t="s">
        <v>477</v>
      </c>
      <c r="F89" s="11" t="s">
        <v>369</v>
      </c>
      <c r="G89" s="4">
        <v>2008</v>
      </c>
      <c r="H89" s="4" t="s">
        <v>24</v>
      </c>
      <c r="I89" s="4" t="s">
        <v>35</v>
      </c>
      <c r="J89" s="5" t="s">
        <v>478</v>
      </c>
      <c r="K89" s="5" t="s">
        <v>479</v>
      </c>
      <c r="L89" s="11" t="s">
        <v>35</v>
      </c>
      <c r="M89" s="4">
        <v>8</v>
      </c>
      <c r="N89" s="5" t="s">
        <v>480</v>
      </c>
      <c r="O89" t="s">
        <v>481</v>
      </c>
      <c r="P89" s="4" t="s">
        <v>32</v>
      </c>
      <c r="Q89" s="26" t="s">
        <v>35</v>
      </c>
      <c r="R89" s="26" t="s">
        <v>35</v>
      </c>
      <c r="S89" t="s">
        <v>35</v>
      </c>
    </row>
    <row r="90" spans="1:19" ht="43.2" x14ac:dyDescent="0.3">
      <c r="A90" s="24">
        <v>89</v>
      </c>
      <c r="B90" s="7" t="s">
        <v>434</v>
      </c>
      <c r="C90" s="7" t="s">
        <v>389</v>
      </c>
      <c r="D90" s="4" t="s">
        <v>360</v>
      </c>
      <c r="E90" s="5" t="s">
        <v>482</v>
      </c>
      <c r="F90" s="11" t="s">
        <v>35</v>
      </c>
      <c r="G90" s="4">
        <v>2008</v>
      </c>
      <c r="H90" s="4" t="s">
        <v>483</v>
      </c>
      <c r="I90" s="4" t="s">
        <v>473</v>
      </c>
      <c r="J90" s="5" t="s">
        <v>484</v>
      </c>
      <c r="K90" s="5" t="s">
        <v>485</v>
      </c>
      <c r="L90" s="11" t="s">
        <v>35</v>
      </c>
      <c r="M90" s="4" t="s">
        <v>35</v>
      </c>
      <c r="N90" s="5" t="s">
        <v>486</v>
      </c>
      <c r="O90" t="s">
        <v>487</v>
      </c>
      <c r="P90" s="4" t="s">
        <v>32</v>
      </c>
      <c r="Q90" s="26" t="s">
        <v>35</v>
      </c>
      <c r="R90" s="26" t="s">
        <v>35</v>
      </c>
      <c r="S90" t="s">
        <v>35</v>
      </c>
    </row>
    <row r="91" spans="1:19" ht="43.2" x14ac:dyDescent="0.3">
      <c r="A91" s="24">
        <v>90</v>
      </c>
      <c r="B91" s="7" t="s">
        <v>434</v>
      </c>
      <c r="C91" s="7" t="s">
        <v>389</v>
      </c>
      <c r="D91" s="4" t="s">
        <v>360</v>
      </c>
      <c r="E91" s="5" t="s">
        <v>488</v>
      </c>
      <c r="F91" s="11" t="s">
        <v>35</v>
      </c>
      <c r="G91" s="4" t="s">
        <v>35</v>
      </c>
      <c r="H91" s="4" t="s">
        <v>35</v>
      </c>
      <c r="I91" s="4" t="s">
        <v>473</v>
      </c>
      <c r="J91" s="5" t="s">
        <v>489</v>
      </c>
      <c r="K91" s="5" t="s">
        <v>490</v>
      </c>
      <c r="L91" s="11" t="s">
        <v>35</v>
      </c>
      <c r="M91" s="4" t="s">
        <v>35</v>
      </c>
      <c r="N91" s="5" t="s">
        <v>165</v>
      </c>
      <c r="O91" t="s">
        <v>166</v>
      </c>
      <c r="P91" s="4" t="s">
        <v>32</v>
      </c>
      <c r="Q91" s="26" t="s">
        <v>35</v>
      </c>
      <c r="R91" s="26" t="s">
        <v>35</v>
      </c>
      <c r="S91" t="s">
        <v>35</v>
      </c>
    </row>
    <row r="92" spans="1:19" ht="28.8" x14ac:dyDescent="0.3">
      <c r="A92" s="24">
        <v>91</v>
      </c>
      <c r="B92" s="7" t="s">
        <v>434</v>
      </c>
      <c r="C92" s="7" t="s">
        <v>376</v>
      </c>
      <c r="D92" s="4" t="s">
        <v>360</v>
      </c>
      <c r="E92" s="5" t="s">
        <v>491</v>
      </c>
      <c r="F92" s="11" t="s">
        <v>35</v>
      </c>
      <c r="G92" s="4" t="s">
        <v>35</v>
      </c>
      <c r="H92" s="4" t="s">
        <v>35</v>
      </c>
      <c r="I92" s="4" t="s">
        <v>473</v>
      </c>
      <c r="J92" s="5" t="s">
        <v>492</v>
      </c>
      <c r="K92" s="5" t="s">
        <v>493</v>
      </c>
      <c r="L92" s="11" t="s">
        <v>494</v>
      </c>
      <c r="M92" s="4" t="s">
        <v>35</v>
      </c>
      <c r="N92" s="5" t="s">
        <v>165</v>
      </c>
      <c r="O92" t="s">
        <v>166</v>
      </c>
      <c r="P92" s="4" t="s">
        <v>32</v>
      </c>
      <c r="Q92" s="26" t="s">
        <v>35</v>
      </c>
      <c r="R92" s="26" t="s">
        <v>35</v>
      </c>
      <c r="S92" t="s">
        <v>35</v>
      </c>
    </row>
    <row r="93" spans="1:19" ht="28.8" x14ac:dyDescent="0.3">
      <c r="A93" s="24">
        <v>92</v>
      </c>
      <c r="B93" s="7" t="s">
        <v>434</v>
      </c>
      <c r="C93" s="7" t="s">
        <v>389</v>
      </c>
      <c r="D93" s="4" t="s">
        <v>360</v>
      </c>
      <c r="E93" s="5" t="s">
        <v>495</v>
      </c>
      <c r="F93" s="11" t="s">
        <v>35</v>
      </c>
      <c r="G93" s="4" t="s">
        <v>35</v>
      </c>
      <c r="H93" s="4" t="s">
        <v>35</v>
      </c>
      <c r="I93" s="4" t="s">
        <v>473</v>
      </c>
      <c r="J93" s="5" t="s">
        <v>496</v>
      </c>
      <c r="K93" s="5" t="s">
        <v>497</v>
      </c>
      <c r="L93" s="11" t="s">
        <v>35</v>
      </c>
      <c r="M93" s="4" t="s">
        <v>35</v>
      </c>
      <c r="N93" s="5" t="s">
        <v>266</v>
      </c>
      <c r="O93" t="s">
        <v>267</v>
      </c>
      <c r="P93" s="4" t="s">
        <v>32</v>
      </c>
      <c r="Q93" s="26" t="s">
        <v>35</v>
      </c>
      <c r="R93" s="26" t="s">
        <v>35</v>
      </c>
      <c r="S93" t="s">
        <v>35</v>
      </c>
    </row>
    <row r="94" spans="1:19" x14ac:dyDescent="0.3">
      <c r="A94" s="24">
        <v>93</v>
      </c>
      <c r="B94" s="7" t="s">
        <v>434</v>
      </c>
      <c r="C94" s="7" t="s">
        <v>389</v>
      </c>
      <c r="D94" s="4" t="s">
        <v>360</v>
      </c>
      <c r="E94" s="5" t="s">
        <v>498</v>
      </c>
      <c r="F94" s="11" t="s">
        <v>35</v>
      </c>
      <c r="G94" s="4" t="s">
        <v>35</v>
      </c>
      <c r="H94" s="4" t="s">
        <v>35</v>
      </c>
      <c r="I94" s="4" t="s">
        <v>35</v>
      </c>
      <c r="J94" s="5" t="s">
        <v>499</v>
      </c>
      <c r="K94" s="5" t="s">
        <v>497</v>
      </c>
      <c r="L94" s="11" t="s">
        <v>35</v>
      </c>
      <c r="M94" s="4" t="s">
        <v>35</v>
      </c>
      <c r="N94" s="5" t="s">
        <v>266</v>
      </c>
      <c r="O94" t="s">
        <v>267</v>
      </c>
      <c r="P94" s="4" t="s">
        <v>32</v>
      </c>
      <c r="Q94" s="26" t="s">
        <v>35</v>
      </c>
      <c r="R94" s="26" t="s">
        <v>35</v>
      </c>
      <c r="S94" t="s">
        <v>35</v>
      </c>
    </row>
    <row r="95" spans="1:19" ht="57.6" x14ac:dyDescent="0.3">
      <c r="A95" s="24">
        <v>94</v>
      </c>
      <c r="B95" s="7" t="s">
        <v>434</v>
      </c>
      <c r="C95" s="7" t="s">
        <v>389</v>
      </c>
      <c r="D95" s="4" t="s">
        <v>360</v>
      </c>
      <c r="E95" s="5" t="s">
        <v>500</v>
      </c>
      <c r="F95" s="11" t="s">
        <v>23</v>
      </c>
      <c r="G95" s="4" t="s">
        <v>35</v>
      </c>
      <c r="H95" s="4" t="s">
        <v>24</v>
      </c>
      <c r="I95" s="4" t="s">
        <v>35</v>
      </c>
      <c r="J95" s="5" t="s">
        <v>501</v>
      </c>
      <c r="K95" s="5" t="s">
        <v>502</v>
      </c>
      <c r="L95" s="11" t="s">
        <v>164</v>
      </c>
      <c r="M95" s="4" t="s">
        <v>35</v>
      </c>
      <c r="N95" s="5" t="s">
        <v>165</v>
      </c>
      <c r="O95" t="s">
        <v>166</v>
      </c>
      <c r="P95" s="4" t="s">
        <v>32</v>
      </c>
      <c r="Q95" s="26" t="s">
        <v>35</v>
      </c>
      <c r="R95" s="26" t="s">
        <v>35</v>
      </c>
      <c r="S95" t="s">
        <v>35</v>
      </c>
    </row>
    <row r="96" spans="1:19" ht="28.8" x14ac:dyDescent="0.3">
      <c r="A96" s="24">
        <v>95</v>
      </c>
      <c r="B96" s="7" t="s">
        <v>434</v>
      </c>
      <c r="C96" s="7" t="s">
        <v>389</v>
      </c>
      <c r="D96" s="4" t="s">
        <v>360</v>
      </c>
      <c r="E96" s="5" t="s">
        <v>503</v>
      </c>
      <c r="F96" s="11" t="s">
        <v>35</v>
      </c>
      <c r="G96" s="4">
        <v>2008</v>
      </c>
      <c r="H96" s="4" t="s">
        <v>483</v>
      </c>
      <c r="I96" s="4" t="s">
        <v>35</v>
      </c>
      <c r="J96" s="5" t="s">
        <v>504</v>
      </c>
      <c r="K96" s="5" t="s">
        <v>505</v>
      </c>
      <c r="L96" s="11" t="s">
        <v>506</v>
      </c>
      <c r="M96" s="4" t="s">
        <v>507</v>
      </c>
      <c r="N96" s="5" t="s">
        <v>508</v>
      </c>
      <c r="O96" t="s">
        <v>230</v>
      </c>
      <c r="P96" s="4" t="s">
        <v>32</v>
      </c>
      <c r="Q96" s="26" t="s">
        <v>35</v>
      </c>
      <c r="R96" s="26" t="s">
        <v>35</v>
      </c>
      <c r="S96" t="s">
        <v>35</v>
      </c>
    </row>
    <row r="97" spans="1:19" ht="43.2" x14ac:dyDescent="0.3">
      <c r="A97" s="24">
        <v>96</v>
      </c>
      <c r="B97" s="7" t="s">
        <v>434</v>
      </c>
      <c r="C97" s="7" t="s">
        <v>389</v>
      </c>
      <c r="D97" s="4" t="s">
        <v>360</v>
      </c>
      <c r="E97" s="5" t="s">
        <v>509</v>
      </c>
      <c r="F97" s="11" t="s">
        <v>35</v>
      </c>
      <c r="G97" s="4">
        <v>2008</v>
      </c>
      <c r="H97" s="4" t="s">
        <v>483</v>
      </c>
      <c r="I97" s="4" t="s">
        <v>35</v>
      </c>
      <c r="J97" s="5" t="s">
        <v>510</v>
      </c>
      <c r="K97" s="5" t="s">
        <v>511</v>
      </c>
      <c r="L97" s="11" t="s">
        <v>512</v>
      </c>
      <c r="M97" s="4" t="s">
        <v>513</v>
      </c>
      <c r="N97" s="5" t="s">
        <v>508</v>
      </c>
      <c r="O97" t="s">
        <v>230</v>
      </c>
      <c r="P97" s="4" t="s">
        <v>32</v>
      </c>
      <c r="Q97" s="26" t="s">
        <v>35</v>
      </c>
      <c r="R97" s="26" t="s">
        <v>35</v>
      </c>
      <c r="S97" t="s">
        <v>35</v>
      </c>
    </row>
    <row r="98" spans="1:19" ht="28.8" x14ac:dyDescent="0.3">
      <c r="A98" s="24">
        <v>97</v>
      </c>
      <c r="B98" s="7" t="s">
        <v>434</v>
      </c>
      <c r="C98" s="7" t="s">
        <v>389</v>
      </c>
      <c r="D98" s="4" t="s">
        <v>360</v>
      </c>
      <c r="E98" s="5" t="s">
        <v>514</v>
      </c>
      <c r="F98" s="11" t="s">
        <v>379</v>
      </c>
      <c r="G98" s="4">
        <v>2017</v>
      </c>
      <c r="H98" s="4" t="s">
        <v>515</v>
      </c>
      <c r="I98" s="4" t="s">
        <v>35</v>
      </c>
      <c r="J98" s="5" t="s">
        <v>516</v>
      </c>
      <c r="K98" s="5" t="s">
        <v>517</v>
      </c>
      <c r="L98" s="11" t="s">
        <v>518</v>
      </c>
      <c r="M98" s="4" t="s">
        <v>35</v>
      </c>
      <c r="N98" s="5" t="s">
        <v>519</v>
      </c>
      <c r="O98" t="s">
        <v>520</v>
      </c>
      <c r="P98" s="4" t="s">
        <v>32</v>
      </c>
      <c r="Q98" s="26" t="s">
        <v>35</v>
      </c>
      <c r="R98" s="26" t="s">
        <v>35</v>
      </c>
      <c r="S98" t="s">
        <v>35</v>
      </c>
    </row>
    <row r="99" spans="1:19" x14ac:dyDescent="0.3">
      <c r="A99" s="24">
        <v>98</v>
      </c>
      <c r="B99" s="7" t="s">
        <v>434</v>
      </c>
      <c r="C99" s="7" t="s">
        <v>376</v>
      </c>
      <c r="D99" s="4" t="s">
        <v>360</v>
      </c>
      <c r="E99" s="5" t="s">
        <v>415</v>
      </c>
      <c r="F99" s="11" t="s">
        <v>35</v>
      </c>
      <c r="G99" s="4">
        <v>2011</v>
      </c>
      <c r="H99" s="4" t="s">
        <v>35</v>
      </c>
      <c r="I99" s="4" t="s">
        <v>35</v>
      </c>
      <c r="J99" s="5" t="s">
        <v>408</v>
      </c>
      <c r="K99" s="5" t="s">
        <v>413</v>
      </c>
      <c r="L99" s="11" t="s">
        <v>416</v>
      </c>
      <c r="M99" s="4" t="s">
        <v>521</v>
      </c>
      <c r="N99" s="5" t="s">
        <v>165</v>
      </c>
      <c r="O99" t="s">
        <v>166</v>
      </c>
      <c r="P99" s="4" t="s">
        <v>32</v>
      </c>
      <c r="Q99" s="26" t="s">
        <v>522</v>
      </c>
      <c r="R99" s="26" t="s">
        <v>523</v>
      </c>
      <c r="S99" t="s">
        <v>35</v>
      </c>
    </row>
    <row r="100" spans="1:19" x14ac:dyDescent="0.3">
      <c r="A100" s="24">
        <v>99</v>
      </c>
      <c r="B100" s="7" t="s">
        <v>524</v>
      </c>
      <c r="C100" s="7" t="s">
        <v>389</v>
      </c>
      <c r="D100" s="4" t="s">
        <v>390</v>
      </c>
      <c r="E100" s="5" t="s">
        <v>525</v>
      </c>
      <c r="F100" s="11" t="s">
        <v>526</v>
      </c>
      <c r="G100" s="4">
        <v>2011</v>
      </c>
      <c r="H100" s="4" t="s">
        <v>526</v>
      </c>
      <c r="I100" s="4" t="s">
        <v>35</v>
      </c>
      <c r="J100" s="5" t="s">
        <v>527</v>
      </c>
      <c r="K100" s="5" t="s">
        <v>528</v>
      </c>
      <c r="L100" s="11" t="s">
        <v>35</v>
      </c>
      <c r="M100" s="4" t="s">
        <v>35</v>
      </c>
      <c r="N100" s="5" t="s">
        <v>165</v>
      </c>
      <c r="O100" t="s">
        <v>166</v>
      </c>
      <c r="P100" s="4" t="s">
        <v>32</v>
      </c>
      <c r="Q100" s="26" t="s">
        <v>529</v>
      </c>
      <c r="R100" s="26" t="s">
        <v>530</v>
      </c>
      <c r="S100" t="s">
        <v>35</v>
      </c>
    </row>
    <row r="101" spans="1:19" x14ac:dyDescent="0.3">
      <c r="A101" s="24">
        <v>100</v>
      </c>
      <c r="B101" s="7" t="s">
        <v>531</v>
      </c>
      <c r="C101" s="7" t="s">
        <v>20</v>
      </c>
      <c r="D101" s="4" t="s">
        <v>109</v>
      </c>
      <c r="E101" s="5" t="s">
        <v>532</v>
      </c>
      <c r="F101" s="11" t="s">
        <v>369</v>
      </c>
      <c r="G101" s="4">
        <v>1911</v>
      </c>
      <c r="H101" s="4" t="s">
        <v>98</v>
      </c>
      <c r="I101" s="4">
        <v>15</v>
      </c>
      <c r="J101" s="5" t="s">
        <v>533</v>
      </c>
      <c r="K101" s="5" t="s">
        <v>371</v>
      </c>
      <c r="L101" s="11" t="s">
        <v>534</v>
      </c>
      <c r="M101" s="4" t="s">
        <v>535</v>
      </c>
      <c r="N101" s="5" t="s">
        <v>373</v>
      </c>
      <c r="O101" t="s">
        <v>374</v>
      </c>
      <c r="P101" s="4" t="s">
        <v>118</v>
      </c>
      <c r="Q101" s="26" t="s">
        <v>35</v>
      </c>
      <c r="R101" s="26" t="s">
        <v>35</v>
      </c>
      <c r="S101" t="s">
        <v>35</v>
      </c>
    </row>
    <row r="102" spans="1:19" x14ac:dyDescent="0.3">
      <c r="A102" s="24">
        <v>101</v>
      </c>
      <c r="B102" s="7" t="s">
        <v>536</v>
      </c>
      <c r="C102" s="7" t="s">
        <v>20</v>
      </c>
      <c r="D102" s="4" t="s">
        <v>109</v>
      </c>
      <c r="E102" s="5" t="s">
        <v>532</v>
      </c>
      <c r="F102" s="11" t="s">
        <v>369</v>
      </c>
      <c r="G102" s="4">
        <v>1911</v>
      </c>
      <c r="H102" s="4" t="s">
        <v>98</v>
      </c>
      <c r="I102" s="4">
        <v>35</v>
      </c>
      <c r="J102" s="5" t="s">
        <v>533</v>
      </c>
      <c r="K102" s="5" t="s">
        <v>371</v>
      </c>
      <c r="L102" s="11" t="s">
        <v>534</v>
      </c>
      <c r="M102" s="4" t="s">
        <v>535</v>
      </c>
      <c r="N102" s="5" t="s">
        <v>373</v>
      </c>
      <c r="O102" t="s">
        <v>374</v>
      </c>
      <c r="P102" s="4" t="s">
        <v>118</v>
      </c>
      <c r="Q102" s="26" t="s">
        <v>35</v>
      </c>
      <c r="R102" s="26" t="s">
        <v>35</v>
      </c>
      <c r="S102" t="s">
        <v>35</v>
      </c>
    </row>
    <row r="103" spans="1:19" x14ac:dyDescent="0.3">
      <c r="A103" s="24">
        <v>102</v>
      </c>
      <c r="B103" s="7" t="s">
        <v>537</v>
      </c>
      <c r="C103" s="7" t="s">
        <v>35</v>
      </c>
      <c r="D103" s="4" t="s">
        <v>37</v>
      </c>
      <c r="E103" s="5" t="s">
        <v>538</v>
      </c>
      <c r="F103" s="11" t="s">
        <v>35</v>
      </c>
      <c r="G103" s="4">
        <v>2017</v>
      </c>
      <c r="H103" s="4" t="s">
        <v>35</v>
      </c>
      <c r="I103" s="4" t="s">
        <v>35</v>
      </c>
      <c r="J103" s="5" t="s">
        <v>539</v>
      </c>
      <c r="K103" s="5" t="s">
        <v>540</v>
      </c>
      <c r="L103" s="11" t="s">
        <v>541</v>
      </c>
      <c r="M103" s="4">
        <v>12</v>
      </c>
      <c r="N103" s="5" t="s">
        <v>165</v>
      </c>
      <c r="O103" t="s">
        <v>166</v>
      </c>
      <c r="P103" s="4" t="s">
        <v>32</v>
      </c>
      <c r="Q103" s="26" t="s">
        <v>542</v>
      </c>
      <c r="R103" s="26" t="s">
        <v>543</v>
      </c>
      <c r="S103" t="s">
        <v>35</v>
      </c>
    </row>
    <row r="104" spans="1:19" ht="28.8" x14ac:dyDescent="0.3">
      <c r="A104" s="24">
        <v>103</v>
      </c>
      <c r="B104" s="7" t="s">
        <v>544</v>
      </c>
      <c r="C104" s="7" t="s">
        <v>389</v>
      </c>
      <c r="D104" s="4" t="s">
        <v>390</v>
      </c>
      <c r="E104" s="5" t="s">
        <v>545</v>
      </c>
      <c r="F104" s="11" t="s">
        <v>546</v>
      </c>
      <c r="G104" s="4">
        <v>2017</v>
      </c>
      <c r="H104" s="4" t="s">
        <v>98</v>
      </c>
      <c r="I104" s="4" t="s">
        <v>35</v>
      </c>
      <c r="J104" s="5" t="s">
        <v>547</v>
      </c>
      <c r="K104" s="5" t="s">
        <v>548</v>
      </c>
      <c r="L104" s="11" t="s">
        <v>35</v>
      </c>
      <c r="M104" s="4" t="s">
        <v>549</v>
      </c>
      <c r="N104" s="5" t="s">
        <v>550</v>
      </c>
      <c r="O104" t="s">
        <v>551</v>
      </c>
      <c r="P104" s="4" t="s">
        <v>35</v>
      </c>
      <c r="Q104" s="26" t="s">
        <v>35</v>
      </c>
      <c r="R104" s="26" t="s">
        <v>35</v>
      </c>
      <c r="S104" t="s">
        <v>35</v>
      </c>
    </row>
    <row r="105" spans="1:19" ht="43.2" x14ac:dyDescent="0.3">
      <c r="A105" s="24">
        <v>104</v>
      </c>
      <c r="B105" s="7" t="s">
        <v>544</v>
      </c>
      <c r="C105" s="7" t="s">
        <v>389</v>
      </c>
      <c r="D105" s="4" t="s">
        <v>390</v>
      </c>
      <c r="E105" s="5" t="s">
        <v>439</v>
      </c>
      <c r="F105" s="11" t="s">
        <v>369</v>
      </c>
      <c r="G105" s="4">
        <v>2017</v>
      </c>
      <c r="H105" s="4" t="s">
        <v>552</v>
      </c>
      <c r="I105" s="4" t="s">
        <v>35</v>
      </c>
      <c r="J105" s="5" t="s">
        <v>440</v>
      </c>
      <c r="K105" s="5" t="s">
        <v>441</v>
      </c>
      <c r="L105" s="11" t="s">
        <v>93</v>
      </c>
      <c r="M105" s="4">
        <v>4</v>
      </c>
      <c r="N105" s="5" t="s">
        <v>550</v>
      </c>
      <c r="O105" t="s">
        <v>551</v>
      </c>
      <c r="P105" s="4" t="s">
        <v>32</v>
      </c>
      <c r="Q105" s="26" t="s">
        <v>35</v>
      </c>
      <c r="R105" s="26" t="s">
        <v>35</v>
      </c>
      <c r="S105" t="s">
        <v>35</v>
      </c>
    </row>
    <row r="106" spans="1:19" ht="43.2" x14ac:dyDescent="0.3">
      <c r="A106" s="24">
        <v>105</v>
      </c>
      <c r="B106" s="7" t="s">
        <v>544</v>
      </c>
      <c r="C106" s="7" t="s">
        <v>389</v>
      </c>
      <c r="D106" s="4" t="s">
        <v>390</v>
      </c>
      <c r="E106" s="5" t="s">
        <v>448</v>
      </c>
      <c r="F106" s="11" t="s">
        <v>369</v>
      </c>
      <c r="G106" s="4">
        <v>2017</v>
      </c>
      <c r="H106" s="4" t="s">
        <v>552</v>
      </c>
      <c r="I106" s="4" t="s">
        <v>35</v>
      </c>
      <c r="J106" s="5" t="s">
        <v>440</v>
      </c>
      <c r="K106" s="5" t="s">
        <v>449</v>
      </c>
      <c r="L106" s="11" t="s">
        <v>450</v>
      </c>
      <c r="M106" s="4">
        <v>4</v>
      </c>
      <c r="N106" s="5" t="s">
        <v>550</v>
      </c>
      <c r="O106" t="s">
        <v>551</v>
      </c>
      <c r="P106" s="4" t="s">
        <v>32</v>
      </c>
      <c r="Q106" s="26" t="s">
        <v>35</v>
      </c>
      <c r="R106" s="26" t="s">
        <v>35</v>
      </c>
      <c r="S106" t="s">
        <v>35</v>
      </c>
    </row>
    <row r="107" spans="1:19" ht="28.8" x14ac:dyDescent="0.3">
      <c r="A107" s="24">
        <v>106</v>
      </c>
      <c r="B107" s="7" t="s">
        <v>544</v>
      </c>
      <c r="C107" s="7" t="s">
        <v>389</v>
      </c>
      <c r="D107" s="4" t="s">
        <v>390</v>
      </c>
      <c r="E107" s="5" t="s">
        <v>464</v>
      </c>
      <c r="F107" s="11" t="s">
        <v>369</v>
      </c>
      <c r="G107" s="4">
        <v>2017</v>
      </c>
      <c r="H107" s="4" t="s">
        <v>552</v>
      </c>
      <c r="I107" s="4" t="s">
        <v>35</v>
      </c>
      <c r="J107" s="5" t="s">
        <v>465</v>
      </c>
      <c r="K107" s="5" t="s">
        <v>466</v>
      </c>
      <c r="L107" s="11" t="s">
        <v>467</v>
      </c>
      <c r="M107" s="4">
        <v>4</v>
      </c>
      <c r="N107" s="5" t="s">
        <v>550</v>
      </c>
      <c r="O107" t="s">
        <v>551</v>
      </c>
      <c r="P107" s="4" t="s">
        <v>32</v>
      </c>
      <c r="Q107" s="26" t="s">
        <v>35</v>
      </c>
      <c r="R107" s="26" t="s">
        <v>35</v>
      </c>
      <c r="S107" t="s">
        <v>35</v>
      </c>
    </row>
    <row r="108" spans="1:19" ht="28.8" x14ac:dyDescent="0.3">
      <c r="A108" s="24">
        <v>107</v>
      </c>
      <c r="B108" s="7" t="s">
        <v>544</v>
      </c>
      <c r="C108" s="7" t="s">
        <v>389</v>
      </c>
      <c r="D108" s="4" t="s">
        <v>390</v>
      </c>
      <c r="E108" s="5" t="s">
        <v>477</v>
      </c>
      <c r="F108" s="11" t="s">
        <v>369</v>
      </c>
      <c r="G108" s="4">
        <v>2017</v>
      </c>
      <c r="H108" s="4" t="s">
        <v>552</v>
      </c>
      <c r="I108" s="4" t="s">
        <v>35</v>
      </c>
      <c r="J108" s="5" t="s">
        <v>478</v>
      </c>
      <c r="K108" s="5" t="s">
        <v>553</v>
      </c>
      <c r="L108" s="11" t="s">
        <v>35</v>
      </c>
      <c r="M108" s="4">
        <v>8</v>
      </c>
      <c r="N108" s="5" t="s">
        <v>480</v>
      </c>
      <c r="O108" t="s">
        <v>481</v>
      </c>
      <c r="P108" s="4" t="s">
        <v>32</v>
      </c>
      <c r="Q108" s="26" t="s">
        <v>35</v>
      </c>
      <c r="R108" s="26" t="s">
        <v>35</v>
      </c>
      <c r="S108" t="s">
        <v>35</v>
      </c>
    </row>
    <row r="109" spans="1:19" x14ac:dyDescent="0.3">
      <c r="A109" s="24">
        <v>108</v>
      </c>
      <c r="B109" s="7" t="s">
        <v>544</v>
      </c>
      <c r="C109" s="7" t="s">
        <v>389</v>
      </c>
      <c r="D109" s="4" t="s">
        <v>360</v>
      </c>
      <c r="E109" s="5" t="s">
        <v>468</v>
      </c>
      <c r="F109" s="11" t="s">
        <v>369</v>
      </c>
      <c r="G109" s="4">
        <v>2017</v>
      </c>
      <c r="H109" s="4" t="s">
        <v>552</v>
      </c>
      <c r="I109" s="4" t="s">
        <v>35</v>
      </c>
      <c r="J109" s="5" t="s">
        <v>469</v>
      </c>
      <c r="K109" s="5" t="s">
        <v>470</v>
      </c>
      <c r="L109" s="11" t="s">
        <v>35</v>
      </c>
      <c r="M109" s="4">
        <v>1</v>
      </c>
      <c r="N109" s="5" t="s">
        <v>550</v>
      </c>
      <c r="O109" t="s">
        <v>551</v>
      </c>
      <c r="P109" s="4" t="s">
        <v>32</v>
      </c>
      <c r="Q109" s="26" t="s">
        <v>35</v>
      </c>
      <c r="R109" s="26" t="s">
        <v>35</v>
      </c>
      <c r="S109" t="s">
        <v>35</v>
      </c>
    </row>
    <row r="110" spans="1:19" x14ac:dyDescent="0.3">
      <c r="A110" s="24">
        <v>109</v>
      </c>
      <c r="B110" s="7" t="s">
        <v>544</v>
      </c>
      <c r="C110" s="7" t="s">
        <v>36</v>
      </c>
      <c r="D110" s="4" t="s">
        <v>360</v>
      </c>
      <c r="E110" s="5" t="s">
        <v>472</v>
      </c>
      <c r="F110" s="11" t="s">
        <v>369</v>
      </c>
      <c r="G110" s="4">
        <v>2017</v>
      </c>
      <c r="H110" s="4" t="s">
        <v>552</v>
      </c>
      <c r="I110" s="4" t="s">
        <v>473</v>
      </c>
      <c r="J110" s="5" t="s">
        <v>474</v>
      </c>
      <c r="K110" s="5" t="s">
        <v>475</v>
      </c>
      <c r="L110" s="11" t="s">
        <v>35</v>
      </c>
      <c r="M110" s="4" t="s">
        <v>69</v>
      </c>
      <c r="N110" s="5" t="s">
        <v>550</v>
      </c>
      <c r="O110" t="s">
        <v>551</v>
      </c>
      <c r="P110" s="4" t="s">
        <v>32</v>
      </c>
      <c r="Q110" s="26" t="s">
        <v>35</v>
      </c>
      <c r="R110" s="26" t="s">
        <v>35</v>
      </c>
      <c r="S110" t="s">
        <v>35</v>
      </c>
    </row>
    <row r="111" spans="1:19" ht="43.2" x14ac:dyDescent="0.3">
      <c r="A111" s="24">
        <v>110</v>
      </c>
      <c r="B111" s="7" t="s">
        <v>554</v>
      </c>
      <c r="C111" s="7" t="s">
        <v>389</v>
      </c>
      <c r="D111" s="4" t="s">
        <v>390</v>
      </c>
      <c r="E111" s="5" t="s">
        <v>439</v>
      </c>
      <c r="F111" s="11" t="s">
        <v>555</v>
      </c>
      <c r="G111" s="4">
        <v>2008</v>
      </c>
      <c r="H111" s="4" t="s">
        <v>556</v>
      </c>
      <c r="I111" s="4" t="s">
        <v>35</v>
      </c>
      <c r="J111" s="5" t="s">
        <v>440</v>
      </c>
      <c r="K111" s="5" t="s">
        <v>441</v>
      </c>
      <c r="L111" s="11" t="s">
        <v>93</v>
      </c>
      <c r="M111" s="4" t="s">
        <v>443</v>
      </c>
      <c r="N111" s="5" t="s">
        <v>444</v>
      </c>
      <c r="O111" t="s">
        <v>445</v>
      </c>
      <c r="P111" s="4" t="s">
        <v>32</v>
      </c>
      <c r="Q111" s="26" t="s">
        <v>35</v>
      </c>
      <c r="R111" s="26" t="s">
        <v>557</v>
      </c>
      <c r="S111" t="s">
        <v>35</v>
      </c>
    </row>
    <row r="112" spans="1:19" ht="43.2" x14ac:dyDescent="0.3">
      <c r="A112" s="24">
        <v>111</v>
      </c>
      <c r="B112" s="7" t="s">
        <v>554</v>
      </c>
      <c r="C112" s="7" t="s">
        <v>389</v>
      </c>
      <c r="D112" s="4" t="s">
        <v>390</v>
      </c>
      <c r="E112" s="5" t="s">
        <v>448</v>
      </c>
      <c r="F112" s="11" t="s">
        <v>558</v>
      </c>
      <c r="G112" s="4">
        <v>2008</v>
      </c>
      <c r="H112" s="4" t="s">
        <v>556</v>
      </c>
      <c r="I112" s="4" t="s">
        <v>35</v>
      </c>
      <c r="J112" s="5" t="s">
        <v>440</v>
      </c>
      <c r="K112" s="5" t="s">
        <v>449</v>
      </c>
      <c r="L112" s="11" t="s">
        <v>450</v>
      </c>
      <c r="M112" s="4" t="s">
        <v>443</v>
      </c>
      <c r="N112" s="5" t="s">
        <v>444</v>
      </c>
      <c r="O112" t="s">
        <v>445</v>
      </c>
      <c r="P112" s="4" t="s">
        <v>32</v>
      </c>
      <c r="Q112" s="26" t="s">
        <v>35</v>
      </c>
      <c r="R112" s="26" t="s">
        <v>557</v>
      </c>
      <c r="S112" t="s">
        <v>35</v>
      </c>
    </row>
    <row r="113" spans="1:19" ht="28.8" x14ac:dyDescent="0.3">
      <c r="A113" s="24">
        <v>112</v>
      </c>
      <c r="B113" s="7" t="s">
        <v>554</v>
      </c>
      <c r="C113" s="7" t="s">
        <v>389</v>
      </c>
      <c r="D113" s="4" t="s">
        <v>390</v>
      </c>
      <c r="E113" s="5" t="s">
        <v>464</v>
      </c>
      <c r="F113" s="11" t="s">
        <v>558</v>
      </c>
      <c r="G113" s="4">
        <v>2008</v>
      </c>
      <c r="H113" s="4" t="s">
        <v>556</v>
      </c>
      <c r="I113" s="4" t="s">
        <v>35</v>
      </c>
      <c r="J113" s="5" t="s">
        <v>465</v>
      </c>
      <c r="K113" s="5" t="s">
        <v>466</v>
      </c>
      <c r="L113" s="11" t="s">
        <v>467</v>
      </c>
      <c r="M113" s="4" t="s">
        <v>443</v>
      </c>
      <c r="N113" s="5" t="s">
        <v>462</v>
      </c>
      <c r="O113" t="s">
        <v>463</v>
      </c>
      <c r="P113" s="4" t="s">
        <v>32</v>
      </c>
      <c r="Q113" s="26" t="s">
        <v>35</v>
      </c>
      <c r="R113" s="26" t="s">
        <v>35</v>
      </c>
      <c r="S113" t="s">
        <v>35</v>
      </c>
    </row>
    <row r="114" spans="1:19" ht="43.2" x14ac:dyDescent="0.3">
      <c r="A114" s="24">
        <v>113</v>
      </c>
      <c r="B114" s="7" t="s">
        <v>554</v>
      </c>
      <c r="C114" s="7" t="s">
        <v>389</v>
      </c>
      <c r="D114" s="4" t="s">
        <v>390</v>
      </c>
      <c r="E114" s="5" t="s">
        <v>477</v>
      </c>
      <c r="F114" s="11" t="s">
        <v>558</v>
      </c>
      <c r="G114" s="4">
        <v>2008</v>
      </c>
      <c r="H114" s="4" t="s">
        <v>556</v>
      </c>
      <c r="I114" s="4" t="s">
        <v>35</v>
      </c>
      <c r="J114" s="5" t="s">
        <v>478</v>
      </c>
      <c r="K114" s="5" t="s">
        <v>479</v>
      </c>
      <c r="L114" s="11" t="s">
        <v>35</v>
      </c>
      <c r="M114" s="4">
        <v>8</v>
      </c>
      <c r="N114" s="5" t="s">
        <v>480</v>
      </c>
      <c r="O114" t="s">
        <v>481</v>
      </c>
      <c r="P114" s="4" t="s">
        <v>32</v>
      </c>
      <c r="Q114" s="26" t="s">
        <v>35</v>
      </c>
      <c r="R114" s="26" t="s">
        <v>35</v>
      </c>
      <c r="S114" t="s">
        <v>35</v>
      </c>
    </row>
    <row r="115" spans="1:19" ht="28.8" x14ac:dyDescent="0.3">
      <c r="A115" s="24">
        <v>114</v>
      </c>
      <c r="B115" s="7" t="s">
        <v>554</v>
      </c>
      <c r="C115" s="7" t="s">
        <v>389</v>
      </c>
      <c r="D115" s="4" t="s">
        <v>360</v>
      </c>
      <c r="E115" s="5" t="s">
        <v>468</v>
      </c>
      <c r="F115" s="11" t="s">
        <v>558</v>
      </c>
      <c r="G115" s="4">
        <v>2008</v>
      </c>
      <c r="H115" s="4" t="s">
        <v>556</v>
      </c>
      <c r="I115" s="4" t="s">
        <v>35</v>
      </c>
      <c r="J115" s="5" t="s">
        <v>469</v>
      </c>
      <c r="K115" s="5" t="s">
        <v>470</v>
      </c>
      <c r="L115" s="11" t="s">
        <v>35</v>
      </c>
      <c r="M115" s="4">
        <v>1</v>
      </c>
      <c r="N115" s="5" t="s">
        <v>462</v>
      </c>
      <c r="O115" t="s">
        <v>463</v>
      </c>
      <c r="P115" s="4" t="s">
        <v>32</v>
      </c>
      <c r="Q115" s="26" t="s">
        <v>35</v>
      </c>
      <c r="R115" s="26" t="s">
        <v>35</v>
      </c>
      <c r="S115" t="s">
        <v>35</v>
      </c>
    </row>
    <row r="116" spans="1:19" ht="28.8" x14ac:dyDescent="0.3">
      <c r="A116" s="24">
        <v>115</v>
      </c>
      <c r="B116" s="7" t="s">
        <v>554</v>
      </c>
      <c r="C116" s="7" t="s">
        <v>36</v>
      </c>
      <c r="D116" s="4" t="s">
        <v>360</v>
      </c>
      <c r="E116" s="5" t="s">
        <v>472</v>
      </c>
      <c r="F116" s="11" t="s">
        <v>558</v>
      </c>
      <c r="G116" s="4">
        <v>2008</v>
      </c>
      <c r="H116" s="4" t="s">
        <v>556</v>
      </c>
      <c r="I116" s="4" t="s">
        <v>473</v>
      </c>
      <c r="J116" s="5" t="s">
        <v>474</v>
      </c>
      <c r="K116" s="5" t="s">
        <v>475</v>
      </c>
      <c r="L116" s="11" t="s">
        <v>476</v>
      </c>
      <c r="M116" s="4" t="s">
        <v>69</v>
      </c>
      <c r="N116" s="5" t="s">
        <v>444</v>
      </c>
      <c r="O116" t="s">
        <v>445</v>
      </c>
      <c r="P116" s="4" t="s">
        <v>32</v>
      </c>
      <c r="Q116" s="26" t="s">
        <v>35</v>
      </c>
      <c r="R116" s="26" t="s">
        <v>35</v>
      </c>
      <c r="S116" t="s">
        <v>35</v>
      </c>
    </row>
    <row r="117" spans="1:19" ht="43.2" x14ac:dyDescent="0.3">
      <c r="A117" s="24">
        <v>116</v>
      </c>
      <c r="B117" s="7" t="s">
        <v>559</v>
      </c>
      <c r="C117" s="7" t="s">
        <v>389</v>
      </c>
      <c r="D117" s="4" t="s">
        <v>390</v>
      </c>
      <c r="E117" s="5" t="s">
        <v>439</v>
      </c>
      <c r="F117" s="11" t="s">
        <v>558</v>
      </c>
      <c r="G117" s="4">
        <v>2008</v>
      </c>
      <c r="H117" s="4" t="s">
        <v>556</v>
      </c>
      <c r="I117" s="4" t="s">
        <v>35</v>
      </c>
      <c r="J117" s="5" t="s">
        <v>440</v>
      </c>
      <c r="K117" s="5" t="s">
        <v>441</v>
      </c>
      <c r="L117" s="11" t="s">
        <v>93</v>
      </c>
      <c r="M117" s="4" t="s">
        <v>443</v>
      </c>
      <c r="N117" s="5" t="s">
        <v>444</v>
      </c>
      <c r="O117" t="s">
        <v>445</v>
      </c>
      <c r="P117" s="4" t="s">
        <v>32</v>
      </c>
      <c r="Q117" s="26" t="s">
        <v>35</v>
      </c>
      <c r="R117" s="26" t="s">
        <v>35</v>
      </c>
      <c r="S117" t="s">
        <v>35</v>
      </c>
    </row>
    <row r="118" spans="1:19" ht="43.2" x14ac:dyDescent="0.3">
      <c r="A118" s="24">
        <v>117</v>
      </c>
      <c r="B118" s="7" t="s">
        <v>559</v>
      </c>
      <c r="C118" s="7" t="s">
        <v>389</v>
      </c>
      <c r="D118" s="4" t="s">
        <v>390</v>
      </c>
      <c r="E118" s="5" t="s">
        <v>448</v>
      </c>
      <c r="F118" s="11" t="s">
        <v>558</v>
      </c>
      <c r="G118" s="4">
        <v>2008</v>
      </c>
      <c r="H118" s="4" t="s">
        <v>556</v>
      </c>
      <c r="I118" s="4" t="s">
        <v>35</v>
      </c>
      <c r="J118" s="5" t="s">
        <v>440</v>
      </c>
      <c r="K118" s="5" t="s">
        <v>449</v>
      </c>
      <c r="L118" s="11" t="s">
        <v>450</v>
      </c>
      <c r="M118" s="4" t="s">
        <v>443</v>
      </c>
      <c r="N118" s="5" t="s">
        <v>444</v>
      </c>
      <c r="O118" t="s">
        <v>445</v>
      </c>
      <c r="P118" s="4" t="s">
        <v>32</v>
      </c>
      <c r="Q118" s="26" t="s">
        <v>35</v>
      </c>
      <c r="R118" s="26" t="s">
        <v>557</v>
      </c>
      <c r="S118" t="s">
        <v>35</v>
      </c>
    </row>
    <row r="119" spans="1:19" ht="28.8" x14ac:dyDescent="0.3">
      <c r="A119" s="24">
        <v>118</v>
      </c>
      <c r="B119" s="7" t="s">
        <v>559</v>
      </c>
      <c r="C119" s="7" t="s">
        <v>389</v>
      </c>
      <c r="D119" s="4" t="s">
        <v>390</v>
      </c>
      <c r="E119" s="5" t="s">
        <v>464</v>
      </c>
      <c r="F119" s="11" t="s">
        <v>558</v>
      </c>
      <c r="G119" s="4">
        <v>2008</v>
      </c>
      <c r="H119" s="4" t="s">
        <v>556</v>
      </c>
      <c r="I119" s="4" t="s">
        <v>35</v>
      </c>
      <c r="J119" s="5" t="s">
        <v>465</v>
      </c>
      <c r="K119" s="5" t="s">
        <v>466</v>
      </c>
      <c r="L119" s="11" t="s">
        <v>467</v>
      </c>
      <c r="M119" s="4" t="s">
        <v>443</v>
      </c>
      <c r="N119" s="5" t="s">
        <v>462</v>
      </c>
      <c r="O119" t="s">
        <v>463</v>
      </c>
      <c r="P119" s="4" t="s">
        <v>32</v>
      </c>
      <c r="Q119" s="26" t="s">
        <v>35</v>
      </c>
      <c r="R119" s="26" t="s">
        <v>35</v>
      </c>
      <c r="S119" t="s">
        <v>35</v>
      </c>
    </row>
    <row r="120" spans="1:19" ht="43.2" x14ac:dyDescent="0.3">
      <c r="A120" s="24">
        <v>119</v>
      </c>
      <c r="B120" s="7" t="s">
        <v>559</v>
      </c>
      <c r="C120" s="7" t="s">
        <v>389</v>
      </c>
      <c r="D120" s="4" t="s">
        <v>390</v>
      </c>
      <c r="E120" s="5" t="s">
        <v>477</v>
      </c>
      <c r="F120" s="11" t="s">
        <v>558</v>
      </c>
      <c r="G120" s="4">
        <v>2008</v>
      </c>
      <c r="H120" s="4" t="s">
        <v>556</v>
      </c>
      <c r="I120" s="4" t="s">
        <v>35</v>
      </c>
      <c r="J120" s="5" t="s">
        <v>478</v>
      </c>
      <c r="K120" s="5" t="s">
        <v>479</v>
      </c>
      <c r="L120" s="11" t="s">
        <v>35</v>
      </c>
      <c r="M120" s="4">
        <v>8</v>
      </c>
      <c r="N120" s="5" t="s">
        <v>480</v>
      </c>
      <c r="O120" t="s">
        <v>481</v>
      </c>
      <c r="P120" s="4" t="s">
        <v>32</v>
      </c>
      <c r="Q120" s="26" t="s">
        <v>35</v>
      </c>
      <c r="R120" s="26" t="s">
        <v>35</v>
      </c>
      <c r="S120" t="s">
        <v>35</v>
      </c>
    </row>
    <row r="121" spans="1:19" ht="28.8" x14ac:dyDescent="0.3">
      <c r="A121" s="24">
        <v>120</v>
      </c>
      <c r="B121" s="7" t="s">
        <v>559</v>
      </c>
      <c r="C121" s="7" t="s">
        <v>389</v>
      </c>
      <c r="D121" s="4" t="s">
        <v>360</v>
      </c>
      <c r="E121" s="5" t="s">
        <v>468</v>
      </c>
      <c r="F121" s="11" t="s">
        <v>558</v>
      </c>
      <c r="G121" s="4">
        <v>2008</v>
      </c>
      <c r="H121" s="4" t="s">
        <v>556</v>
      </c>
      <c r="I121" s="4" t="s">
        <v>35</v>
      </c>
      <c r="J121" s="5" t="s">
        <v>469</v>
      </c>
      <c r="K121" s="5" t="s">
        <v>470</v>
      </c>
      <c r="L121" s="11" t="s">
        <v>35</v>
      </c>
      <c r="M121" s="4">
        <v>1</v>
      </c>
      <c r="N121" s="5" t="s">
        <v>462</v>
      </c>
      <c r="O121" t="s">
        <v>463</v>
      </c>
      <c r="P121" s="4" t="s">
        <v>32</v>
      </c>
      <c r="Q121" s="26" t="s">
        <v>35</v>
      </c>
      <c r="R121" s="26" t="s">
        <v>35</v>
      </c>
      <c r="S121" t="s">
        <v>35</v>
      </c>
    </row>
    <row r="122" spans="1:19" ht="28.8" x14ac:dyDescent="0.3">
      <c r="A122" s="24">
        <v>121</v>
      </c>
      <c r="B122" s="7" t="s">
        <v>559</v>
      </c>
      <c r="C122" s="7" t="s">
        <v>36</v>
      </c>
      <c r="D122" s="4" t="s">
        <v>360</v>
      </c>
      <c r="E122" s="5" t="s">
        <v>472</v>
      </c>
      <c r="F122" s="11" t="s">
        <v>558</v>
      </c>
      <c r="G122" s="4">
        <v>2008</v>
      </c>
      <c r="H122" s="4" t="s">
        <v>556</v>
      </c>
      <c r="I122" s="4" t="s">
        <v>473</v>
      </c>
      <c r="J122" s="5" t="s">
        <v>474</v>
      </c>
      <c r="K122" s="5" t="s">
        <v>475</v>
      </c>
      <c r="L122" s="11" t="s">
        <v>476</v>
      </c>
      <c r="M122" s="4" t="s">
        <v>69</v>
      </c>
      <c r="N122" s="5" t="s">
        <v>444</v>
      </c>
      <c r="O122" t="s">
        <v>445</v>
      </c>
      <c r="P122" s="4" t="s">
        <v>32</v>
      </c>
      <c r="Q122" s="26" t="s">
        <v>35</v>
      </c>
      <c r="R122" s="26" t="s">
        <v>35</v>
      </c>
      <c r="S122" t="s">
        <v>35</v>
      </c>
    </row>
    <row r="123" spans="1:19" ht="43.2" x14ac:dyDescent="0.3">
      <c r="A123" s="24">
        <v>122</v>
      </c>
      <c r="B123" s="7" t="s">
        <v>560</v>
      </c>
      <c r="C123" s="7" t="s">
        <v>389</v>
      </c>
      <c r="D123" s="4" t="s">
        <v>390</v>
      </c>
      <c r="E123" s="5" t="s">
        <v>448</v>
      </c>
      <c r="F123" s="11" t="s">
        <v>558</v>
      </c>
      <c r="G123" s="4">
        <v>2008</v>
      </c>
      <c r="H123" s="4" t="s">
        <v>556</v>
      </c>
      <c r="I123" s="4" t="s">
        <v>35</v>
      </c>
      <c r="J123" s="5" t="s">
        <v>561</v>
      </c>
      <c r="K123" s="5" t="s">
        <v>449</v>
      </c>
      <c r="L123" s="11" t="s">
        <v>450</v>
      </c>
      <c r="M123" s="4" t="s">
        <v>443</v>
      </c>
      <c r="N123" s="5" t="s">
        <v>444</v>
      </c>
      <c r="O123" t="s">
        <v>445</v>
      </c>
      <c r="P123" s="4" t="s">
        <v>32</v>
      </c>
      <c r="Q123" s="26" t="s">
        <v>35</v>
      </c>
      <c r="R123" s="26" t="s">
        <v>35</v>
      </c>
      <c r="S123" t="s">
        <v>35</v>
      </c>
    </row>
    <row r="124" spans="1:19" ht="28.8" x14ac:dyDescent="0.3">
      <c r="A124" s="24">
        <v>123</v>
      </c>
      <c r="B124" s="7" t="s">
        <v>560</v>
      </c>
      <c r="C124" s="7" t="s">
        <v>389</v>
      </c>
      <c r="D124" s="4" t="s">
        <v>390</v>
      </c>
      <c r="E124" s="5" t="s">
        <v>451</v>
      </c>
      <c r="F124" s="11" t="s">
        <v>558</v>
      </c>
      <c r="G124" s="4">
        <v>2008</v>
      </c>
      <c r="H124" s="4" t="s">
        <v>556</v>
      </c>
      <c r="I124" s="4" t="s">
        <v>35</v>
      </c>
      <c r="J124" s="5" t="s">
        <v>453</v>
      </c>
      <c r="K124" s="5" t="s">
        <v>441</v>
      </c>
      <c r="L124" s="11" t="s">
        <v>454</v>
      </c>
      <c r="M124" s="4">
        <v>3</v>
      </c>
      <c r="N124" s="5" t="s">
        <v>444</v>
      </c>
      <c r="O124" t="s">
        <v>445</v>
      </c>
      <c r="P124" s="4" t="s">
        <v>32</v>
      </c>
      <c r="Q124" s="26" t="s">
        <v>35</v>
      </c>
      <c r="R124" s="26" t="s">
        <v>35</v>
      </c>
      <c r="S124" t="s">
        <v>35</v>
      </c>
    </row>
    <row r="125" spans="1:19" ht="28.8" x14ac:dyDescent="0.3">
      <c r="A125" s="24">
        <v>124</v>
      </c>
      <c r="B125" s="7" t="s">
        <v>560</v>
      </c>
      <c r="C125" s="7" t="s">
        <v>389</v>
      </c>
      <c r="D125" s="4" t="s">
        <v>390</v>
      </c>
      <c r="E125" s="5" t="s">
        <v>456</v>
      </c>
      <c r="F125" s="11" t="s">
        <v>558</v>
      </c>
      <c r="G125" s="4">
        <v>2008</v>
      </c>
      <c r="H125" s="4" t="s">
        <v>556</v>
      </c>
      <c r="I125" s="4" t="s">
        <v>35</v>
      </c>
      <c r="J125" s="5" t="s">
        <v>453</v>
      </c>
      <c r="K125" s="5" t="s">
        <v>449</v>
      </c>
      <c r="L125" s="11" t="s">
        <v>454</v>
      </c>
      <c r="M125" s="4">
        <v>3</v>
      </c>
      <c r="N125" s="5" t="s">
        <v>444</v>
      </c>
      <c r="O125" t="s">
        <v>445</v>
      </c>
      <c r="P125" s="4" t="s">
        <v>32</v>
      </c>
      <c r="Q125" s="26" t="s">
        <v>35</v>
      </c>
      <c r="R125" s="26" t="s">
        <v>35</v>
      </c>
      <c r="S125" t="s">
        <v>35</v>
      </c>
    </row>
    <row r="126" spans="1:19" ht="43.2" x14ac:dyDescent="0.3">
      <c r="A126" s="24">
        <v>125</v>
      </c>
      <c r="B126" s="7" t="s">
        <v>560</v>
      </c>
      <c r="C126" s="7" t="s">
        <v>389</v>
      </c>
      <c r="D126" s="4" t="s">
        <v>390</v>
      </c>
      <c r="E126" s="5" t="s">
        <v>457</v>
      </c>
      <c r="F126" s="11" t="s">
        <v>558</v>
      </c>
      <c r="G126" s="4">
        <v>2008</v>
      </c>
      <c r="H126" s="4" t="s">
        <v>556</v>
      </c>
      <c r="I126" s="4" t="s">
        <v>35</v>
      </c>
      <c r="J126" s="5" t="s">
        <v>562</v>
      </c>
      <c r="K126" s="5" t="s">
        <v>459</v>
      </c>
      <c r="L126" s="11" t="s">
        <v>460</v>
      </c>
      <c r="M126" s="4" t="s">
        <v>461</v>
      </c>
      <c r="N126" s="5" t="s">
        <v>462</v>
      </c>
      <c r="O126" t="s">
        <v>463</v>
      </c>
      <c r="P126" s="4" t="s">
        <v>32</v>
      </c>
      <c r="Q126" s="26" t="s">
        <v>35</v>
      </c>
      <c r="R126" s="26" t="s">
        <v>35</v>
      </c>
      <c r="S126" t="s">
        <v>35</v>
      </c>
    </row>
    <row r="127" spans="1:19" ht="28.8" x14ac:dyDescent="0.3">
      <c r="A127" s="24">
        <v>126</v>
      </c>
      <c r="B127" s="7" t="s">
        <v>560</v>
      </c>
      <c r="C127" s="7" t="s">
        <v>389</v>
      </c>
      <c r="D127" s="4" t="s">
        <v>390</v>
      </c>
      <c r="E127" s="5" t="s">
        <v>464</v>
      </c>
      <c r="F127" s="11" t="s">
        <v>558</v>
      </c>
      <c r="G127" s="4">
        <v>2008</v>
      </c>
      <c r="H127" s="4" t="s">
        <v>556</v>
      </c>
      <c r="I127" s="4" t="s">
        <v>35</v>
      </c>
      <c r="J127" s="5" t="s">
        <v>465</v>
      </c>
      <c r="K127" s="5" t="s">
        <v>466</v>
      </c>
      <c r="L127" s="11" t="s">
        <v>467</v>
      </c>
      <c r="M127" s="4" t="s">
        <v>443</v>
      </c>
      <c r="N127" s="5" t="s">
        <v>462</v>
      </c>
      <c r="O127" t="s">
        <v>463</v>
      </c>
      <c r="P127" s="4" t="s">
        <v>32</v>
      </c>
      <c r="Q127" s="26" t="s">
        <v>35</v>
      </c>
      <c r="R127" s="26" t="s">
        <v>35</v>
      </c>
      <c r="S127" t="s">
        <v>35</v>
      </c>
    </row>
    <row r="128" spans="1:19" ht="43.2" x14ac:dyDescent="0.3">
      <c r="A128" s="24">
        <v>127</v>
      </c>
      <c r="B128" s="7" t="s">
        <v>560</v>
      </c>
      <c r="C128" s="7" t="s">
        <v>389</v>
      </c>
      <c r="D128" s="4" t="s">
        <v>390</v>
      </c>
      <c r="E128" s="5" t="s">
        <v>477</v>
      </c>
      <c r="F128" s="11" t="s">
        <v>558</v>
      </c>
      <c r="G128" s="4">
        <v>2008</v>
      </c>
      <c r="H128" s="4" t="s">
        <v>556</v>
      </c>
      <c r="I128" s="4" t="s">
        <v>35</v>
      </c>
      <c r="J128" s="5" t="s">
        <v>478</v>
      </c>
      <c r="K128" s="5" t="s">
        <v>479</v>
      </c>
      <c r="L128" s="11" t="s">
        <v>35</v>
      </c>
      <c r="M128" s="4">
        <v>8</v>
      </c>
      <c r="N128" s="5" t="s">
        <v>480</v>
      </c>
      <c r="O128" t="s">
        <v>481</v>
      </c>
      <c r="P128" s="4" t="s">
        <v>32</v>
      </c>
      <c r="Q128" s="26" t="s">
        <v>35</v>
      </c>
      <c r="R128" s="26" t="s">
        <v>35</v>
      </c>
      <c r="S128" t="s">
        <v>35</v>
      </c>
    </row>
    <row r="129" spans="1:19" ht="28.8" x14ac:dyDescent="0.3">
      <c r="A129" s="24">
        <v>128</v>
      </c>
      <c r="B129" s="7" t="s">
        <v>560</v>
      </c>
      <c r="C129" s="7" t="s">
        <v>389</v>
      </c>
      <c r="D129" s="4" t="s">
        <v>360</v>
      </c>
      <c r="E129" s="5" t="s">
        <v>468</v>
      </c>
      <c r="F129" s="11" t="s">
        <v>558</v>
      </c>
      <c r="G129" s="4">
        <v>2008</v>
      </c>
      <c r="H129" s="4" t="s">
        <v>556</v>
      </c>
      <c r="I129" s="4" t="s">
        <v>35</v>
      </c>
      <c r="J129" s="5" t="s">
        <v>563</v>
      </c>
      <c r="K129" s="5" t="s">
        <v>470</v>
      </c>
      <c r="L129" s="11" t="s">
        <v>35</v>
      </c>
      <c r="M129" s="4">
        <v>1</v>
      </c>
      <c r="N129" s="5" t="s">
        <v>462</v>
      </c>
      <c r="O129" t="s">
        <v>463</v>
      </c>
      <c r="P129" s="4" t="s">
        <v>32</v>
      </c>
      <c r="Q129" s="26" t="s">
        <v>35</v>
      </c>
      <c r="R129" s="26" t="s">
        <v>35</v>
      </c>
      <c r="S129" t="s">
        <v>35</v>
      </c>
    </row>
    <row r="130" spans="1:19" ht="28.8" x14ac:dyDescent="0.3">
      <c r="A130" s="24">
        <v>129</v>
      </c>
      <c r="B130" s="7" t="s">
        <v>560</v>
      </c>
      <c r="C130" s="7" t="s">
        <v>36</v>
      </c>
      <c r="D130" s="4" t="s">
        <v>360</v>
      </c>
      <c r="E130" s="5" t="s">
        <v>472</v>
      </c>
      <c r="F130" s="11" t="s">
        <v>558</v>
      </c>
      <c r="G130" s="4">
        <v>2008</v>
      </c>
      <c r="H130" s="4" t="s">
        <v>556</v>
      </c>
      <c r="I130" s="4" t="s">
        <v>473</v>
      </c>
      <c r="J130" s="5" t="s">
        <v>474</v>
      </c>
      <c r="K130" s="5" t="s">
        <v>475</v>
      </c>
      <c r="L130" s="11" t="s">
        <v>476</v>
      </c>
      <c r="M130" s="4" t="s">
        <v>69</v>
      </c>
      <c r="N130" s="5" t="s">
        <v>444</v>
      </c>
      <c r="O130" t="s">
        <v>445</v>
      </c>
      <c r="P130" s="4" t="s">
        <v>32</v>
      </c>
      <c r="Q130" s="26" t="s">
        <v>35</v>
      </c>
      <c r="R130" s="26" t="s">
        <v>35</v>
      </c>
      <c r="S130" t="s">
        <v>35</v>
      </c>
    </row>
    <row r="131" spans="1:19" ht="43.2" x14ac:dyDescent="0.3">
      <c r="A131" s="24">
        <v>130</v>
      </c>
      <c r="B131" s="7" t="s">
        <v>564</v>
      </c>
      <c r="C131" s="7" t="s">
        <v>36</v>
      </c>
      <c r="D131" s="4" t="s">
        <v>37</v>
      </c>
      <c r="E131" s="5" t="s">
        <v>565</v>
      </c>
      <c r="F131" s="11" t="s">
        <v>566</v>
      </c>
      <c r="G131" s="4">
        <v>2008</v>
      </c>
      <c r="H131" s="4" t="s">
        <v>35</v>
      </c>
      <c r="I131" s="4" t="s">
        <v>567</v>
      </c>
      <c r="J131" s="5" t="s">
        <v>568</v>
      </c>
      <c r="K131" s="5" t="s">
        <v>237</v>
      </c>
      <c r="L131" s="11" t="s">
        <v>238</v>
      </c>
      <c r="M131" s="4" t="s">
        <v>239</v>
      </c>
      <c r="N131" s="5" t="s">
        <v>240</v>
      </c>
      <c r="O131" t="s">
        <v>241</v>
      </c>
      <c r="P131" s="4" t="s">
        <v>32</v>
      </c>
      <c r="Q131" s="26" t="s">
        <v>232</v>
      </c>
      <c r="R131" s="26" t="s">
        <v>569</v>
      </c>
      <c r="S131" t="s">
        <v>35</v>
      </c>
    </row>
    <row r="132" spans="1:19" ht="43.2" x14ac:dyDescent="0.3">
      <c r="A132" s="24">
        <v>131</v>
      </c>
      <c r="B132" s="7" t="s">
        <v>564</v>
      </c>
      <c r="C132" s="7" t="s">
        <v>36</v>
      </c>
      <c r="D132" s="4" t="s">
        <v>37</v>
      </c>
      <c r="E132" s="5" t="s">
        <v>244</v>
      </c>
      <c r="F132" s="11" t="s">
        <v>566</v>
      </c>
      <c r="G132" s="4">
        <v>2008</v>
      </c>
      <c r="H132" s="4" t="s">
        <v>35</v>
      </c>
      <c r="I132" s="4" t="s">
        <v>567</v>
      </c>
      <c r="J132" s="5" t="s">
        <v>568</v>
      </c>
      <c r="K132" s="5" t="s">
        <v>245</v>
      </c>
      <c r="L132" s="11" t="s">
        <v>238</v>
      </c>
      <c r="M132" s="4" t="s">
        <v>239</v>
      </c>
      <c r="N132" s="5" t="s">
        <v>240</v>
      </c>
      <c r="O132" t="s">
        <v>241</v>
      </c>
      <c r="P132" s="4" t="s">
        <v>32</v>
      </c>
      <c r="Q132" s="26" t="s">
        <v>232</v>
      </c>
      <c r="R132" s="26" t="s">
        <v>569</v>
      </c>
      <c r="S132" t="s">
        <v>35</v>
      </c>
    </row>
    <row r="133" spans="1:19" ht="43.2" x14ac:dyDescent="0.3">
      <c r="A133" s="24">
        <v>132</v>
      </c>
      <c r="B133" s="7" t="s">
        <v>564</v>
      </c>
      <c r="C133" s="7" t="s">
        <v>36</v>
      </c>
      <c r="D133" s="4" t="s">
        <v>37</v>
      </c>
      <c r="E133" s="5" t="s">
        <v>206</v>
      </c>
      <c r="F133" s="11" t="s">
        <v>566</v>
      </c>
      <c r="G133" s="4">
        <v>2000</v>
      </c>
      <c r="H133" s="4" t="s">
        <v>35</v>
      </c>
      <c r="I133" s="4" t="s">
        <v>570</v>
      </c>
      <c r="J133" s="5" t="s">
        <v>571</v>
      </c>
      <c r="K133" s="5" t="s">
        <v>208</v>
      </c>
      <c r="L133" s="11" t="s">
        <v>209</v>
      </c>
      <c r="M133" s="4" t="s">
        <v>572</v>
      </c>
      <c r="N133" s="5" t="s">
        <v>210</v>
      </c>
      <c r="O133" t="s">
        <v>211</v>
      </c>
      <c r="P133" s="4" t="s">
        <v>32</v>
      </c>
      <c r="Q133" s="26" t="s">
        <v>35</v>
      </c>
      <c r="R133" s="25" t="s">
        <v>213</v>
      </c>
      <c r="S133" t="s">
        <v>35</v>
      </c>
    </row>
    <row r="134" spans="1:19" ht="43.2" x14ac:dyDescent="0.3">
      <c r="A134" s="24">
        <v>133</v>
      </c>
      <c r="B134" s="7" t="s">
        <v>564</v>
      </c>
      <c r="C134" s="7" t="s">
        <v>20</v>
      </c>
      <c r="D134" s="4" t="s">
        <v>109</v>
      </c>
      <c r="E134" s="5" t="s">
        <v>110</v>
      </c>
      <c r="F134" s="11" t="s">
        <v>369</v>
      </c>
      <c r="G134" s="4">
        <v>1924</v>
      </c>
      <c r="H134" s="4" t="s">
        <v>98</v>
      </c>
      <c r="I134" s="4" t="s">
        <v>573</v>
      </c>
      <c r="J134" s="5" t="s">
        <v>574</v>
      </c>
      <c r="K134" s="5" t="s">
        <v>114</v>
      </c>
      <c r="L134" s="11" t="s">
        <v>115</v>
      </c>
      <c r="M134" s="4" t="s">
        <v>94</v>
      </c>
      <c r="N134" s="5" t="s">
        <v>116</v>
      </c>
      <c r="O134" t="s">
        <v>117</v>
      </c>
      <c r="P134" s="4" t="s">
        <v>118</v>
      </c>
      <c r="Q134" s="26" t="s">
        <v>119</v>
      </c>
      <c r="R134" s="26" t="s">
        <v>120</v>
      </c>
      <c r="S134" t="s">
        <v>121</v>
      </c>
    </row>
    <row r="135" spans="1:19" ht="43.2" x14ac:dyDescent="0.3">
      <c r="A135" s="24">
        <v>134</v>
      </c>
      <c r="B135" s="7" t="s">
        <v>564</v>
      </c>
      <c r="C135" s="7" t="s">
        <v>36</v>
      </c>
      <c r="D135" s="4" t="s">
        <v>37</v>
      </c>
      <c r="E135" s="5" t="s">
        <v>305</v>
      </c>
      <c r="F135" s="11" t="s">
        <v>369</v>
      </c>
      <c r="G135" s="4">
        <v>2018</v>
      </c>
      <c r="H135" s="4" t="s">
        <v>98</v>
      </c>
      <c r="I135" s="4" t="s">
        <v>575</v>
      </c>
      <c r="J135" s="5" t="s">
        <v>306</v>
      </c>
      <c r="K135" s="5" t="s">
        <v>307</v>
      </c>
      <c r="L135" s="11" t="s">
        <v>308</v>
      </c>
      <c r="M135" s="4" t="s">
        <v>69</v>
      </c>
      <c r="N135" s="5" t="s">
        <v>309</v>
      </c>
      <c r="O135" t="s">
        <v>310</v>
      </c>
      <c r="P135" s="4" t="s">
        <v>118</v>
      </c>
      <c r="Q135" s="26" t="s">
        <v>35</v>
      </c>
      <c r="R135" s="26" t="s">
        <v>311</v>
      </c>
      <c r="S135" t="s">
        <v>35</v>
      </c>
    </row>
    <row r="136" spans="1:19" ht="43.2" x14ac:dyDescent="0.3">
      <c r="A136" s="24">
        <v>135</v>
      </c>
      <c r="B136" s="7" t="s">
        <v>576</v>
      </c>
      <c r="C136" s="7" t="s">
        <v>389</v>
      </c>
      <c r="D136" s="4" t="s">
        <v>390</v>
      </c>
      <c r="E136" s="5" t="s">
        <v>457</v>
      </c>
      <c r="F136" s="11" t="s">
        <v>35</v>
      </c>
      <c r="G136" s="4">
        <v>2008</v>
      </c>
      <c r="H136" s="4" t="s">
        <v>577</v>
      </c>
      <c r="I136" s="4" t="s">
        <v>35</v>
      </c>
      <c r="J136" s="5" t="s">
        <v>458</v>
      </c>
      <c r="K136" s="5" t="s">
        <v>459</v>
      </c>
      <c r="L136" s="11" t="s">
        <v>460</v>
      </c>
      <c r="M136" s="4" t="s">
        <v>461</v>
      </c>
      <c r="N136" s="5" t="s">
        <v>462</v>
      </c>
      <c r="O136" t="s">
        <v>463</v>
      </c>
      <c r="P136" s="4" t="s">
        <v>32</v>
      </c>
      <c r="Q136" s="26" t="s">
        <v>35</v>
      </c>
      <c r="R136" s="26" t="s">
        <v>35</v>
      </c>
      <c r="S136" s="26" t="s">
        <v>35</v>
      </c>
    </row>
    <row r="137" spans="1:19" x14ac:dyDescent="0.3">
      <c r="A137" s="24">
        <v>136</v>
      </c>
      <c r="B137" s="7" t="s">
        <v>564</v>
      </c>
      <c r="C137" s="7" t="s">
        <v>36</v>
      </c>
      <c r="D137" s="4" t="s">
        <v>21</v>
      </c>
      <c r="E137" s="5" t="s">
        <v>48</v>
      </c>
      <c r="F137" s="11" t="s">
        <v>578</v>
      </c>
      <c r="G137" s="4">
        <v>2014</v>
      </c>
      <c r="H137" s="4" t="s">
        <v>35</v>
      </c>
      <c r="I137" s="4">
        <v>10</v>
      </c>
      <c r="J137" s="5" t="s">
        <v>49</v>
      </c>
      <c r="K137" s="5" t="s">
        <v>579</v>
      </c>
      <c r="L137" s="11" t="s">
        <v>51</v>
      </c>
      <c r="M137" s="4" t="s">
        <v>52</v>
      </c>
      <c r="N137" s="5" t="s">
        <v>580</v>
      </c>
      <c r="O137" t="s">
        <v>581</v>
      </c>
      <c r="P137" s="4" t="s">
        <v>32</v>
      </c>
      <c r="Q137" s="26" t="s">
        <v>35</v>
      </c>
      <c r="R137" s="26" t="s">
        <v>35</v>
      </c>
      <c r="S137" t="s">
        <v>35</v>
      </c>
    </row>
    <row r="138" spans="1:19" ht="43.2" x14ac:dyDescent="0.3">
      <c r="A138" s="24">
        <v>137</v>
      </c>
      <c r="B138" s="7" t="s">
        <v>576</v>
      </c>
      <c r="C138" s="7" t="s">
        <v>389</v>
      </c>
      <c r="D138" s="4" t="s">
        <v>390</v>
      </c>
      <c r="E138" s="5" t="s">
        <v>582</v>
      </c>
      <c r="F138" s="11" t="s">
        <v>583</v>
      </c>
      <c r="G138" s="4">
        <v>2008</v>
      </c>
      <c r="H138" s="4" t="s">
        <v>577</v>
      </c>
      <c r="I138" s="4" t="s">
        <v>35</v>
      </c>
      <c r="J138" s="5" t="s">
        <v>440</v>
      </c>
      <c r="K138" s="5" t="s">
        <v>441</v>
      </c>
      <c r="L138" s="11" t="s">
        <v>93</v>
      </c>
      <c r="M138" s="4">
        <v>5</v>
      </c>
      <c r="N138" s="5" t="s">
        <v>444</v>
      </c>
      <c r="O138" t="s">
        <v>445</v>
      </c>
      <c r="P138" s="4" t="s">
        <v>32</v>
      </c>
      <c r="Q138" s="26" t="s">
        <v>35</v>
      </c>
      <c r="R138" s="26" t="s">
        <v>557</v>
      </c>
      <c r="S138" s="26" t="s">
        <v>35</v>
      </c>
    </row>
    <row r="139" spans="1:19" ht="43.2" x14ac:dyDescent="0.3">
      <c r="A139" s="24">
        <v>138</v>
      </c>
      <c r="B139" s="7" t="s">
        <v>576</v>
      </c>
      <c r="C139" s="7" t="s">
        <v>389</v>
      </c>
      <c r="D139" s="4" t="s">
        <v>390</v>
      </c>
      <c r="E139" s="5" t="s">
        <v>448</v>
      </c>
      <c r="F139" s="11" t="s">
        <v>583</v>
      </c>
      <c r="G139" s="4">
        <v>2008</v>
      </c>
      <c r="H139" s="4" t="s">
        <v>577</v>
      </c>
      <c r="I139" s="4" t="s">
        <v>35</v>
      </c>
      <c r="J139" s="5" t="s">
        <v>440</v>
      </c>
      <c r="K139" s="5" t="s">
        <v>449</v>
      </c>
      <c r="L139" s="11" t="s">
        <v>450</v>
      </c>
      <c r="M139" s="4">
        <v>5</v>
      </c>
      <c r="N139" s="5" t="s">
        <v>444</v>
      </c>
      <c r="O139" t="s">
        <v>445</v>
      </c>
      <c r="P139" s="4" t="s">
        <v>32</v>
      </c>
      <c r="Q139" s="26" t="s">
        <v>35</v>
      </c>
      <c r="R139" s="26" t="s">
        <v>557</v>
      </c>
      <c r="S139" s="26" t="s">
        <v>35</v>
      </c>
    </row>
    <row r="140" spans="1:19" ht="28.8" x14ac:dyDescent="0.3">
      <c r="A140" s="24">
        <v>139</v>
      </c>
      <c r="B140" s="7" t="s">
        <v>576</v>
      </c>
      <c r="C140" s="7" t="s">
        <v>389</v>
      </c>
      <c r="D140" s="4" t="s">
        <v>390</v>
      </c>
      <c r="E140" s="5" t="s">
        <v>451</v>
      </c>
      <c r="F140" s="11" t="s">
        <v>583</v>
      </c>
      <c r="G140" s="4">
        <v>2008</v>
      </c>
      <c r="H140" s="4" t="s">
        <v>577</v>
      </c>
      <c r="I140" s="4" t="s">
        <v>35</v>
      </c>
      <c r="J140" s="5" t="s">
        <v>453</v>
      </c>
      <c r="K140" s="5" t="s">
        <v>441</v>
      </c>
      <c r="L140" s="11" t="s">
        <v>454</v>
      </c>
      <c r="M140" s="4">
        <v>3</v>
      </c>
      <c r="N140" s="5" t="s">
        <v>444</v>
      </c>
      <c r="O140" t="s">
        <v>445</v>
      </c>
      <c r="P140" s="4" t="s">
        <v>32</v>
      </c>
      <c r="Q140" s="26" t="s">
        <v>35</v>
      </c>
      <c r="R140" s="26" t="s">
        <v>35</v>
      </c>
      <c r="S140" s="26" t="s">
        <v>35</v>
      </c>
    </row>
    <row r="141" spans="1:19" ht="28.8" x14ac:dyDescent="0.3">
      <c r="A141" s="24">
        <v>140</v>
      </c>
      <c r="B141" s="7" t="s">
        <v>576</v>
      </c>
      <c r="C141" s="7" t="s">
        <v>389</v>
      </c>
      <c r="D141" s="4" t="s">
        <v>390</v>
      </c>
      <c r="E141" s="5" t="s">
        <v>456</v>
      </c>
      <c r="F141" s="11" t="s">
        <v>583</v>
      </c>
      <c r="G141" s="4">
        <v>2008</v>
      </c>
      <c r="H141" s="4" t="s">
        <v>577</v>
      </c>
      <c r="I141" s="4" t="s">
        <v>35</v>
      </c>
      <c r="J141" s="5" t="s">
        <v>453</v>
      </c>
      <c r="K141" s="5" t="s">
        <v>449</v>
      </c>
      <c r="L141" s="11" t="s">
        <v>454</v>
      </c>
      <c r="M141" s="4">
        <v>3</v>
      </c>
      <c r="N141" s="5" t="s">
        <v>444</v>
      </c>
      <c r="O141" t="s">
        <v>445</v>
      </c>
      <c r="P141" s="4" t="s">
        <v>32</v>
      </c>
      <c r="Q141" s="26" t="s">
        <v>35</v>
      </c>
      <c r="R141" s="26" t="s">
        <v>35</v>
      </c>
      <c r="S141" s="26" t="s">
        <v>35</v>
      </c>
    </row>
    <row r="142" spans="1:19" ht="28.8" x14ac:dyDescent="0.3">
      <c r="A142" s="24">
        <v>141</v>
      </c>
      <c r="B142" s="7" t="s">
        <v>576</v>
      </c>
      <c r="C142" s="7" t="s">
        <v>389</v>
      </c>
      <c r="D142" s="4" t="s">
        <v>390</v>
      </c>
      <c r="E142" s="5" t="s">
        <v>464</v>
      </c>
      <c r="F142" s="11" t="s">
        <v>583</v>
      </c>
      <c r="G142" s="4">
        <v>2008</v>
      </c>
      <c r="H142" s="4" t="s">
        <v>577</v>
      </c>
      <c r="I142" s="4" t="s">
        <v>35</v>
      </c>
      <c r="J142" s="5" t="s">
        <v>465</v>
      </c>
      <c r="K142" s="5" t="s">
        <v>466</v>
      </c>
      <c r="L142" s="11" t="s">
        <v>467</v>
      </c>
      <c r="M142" s="4">
        <v>5</v>
      </c>
      <c r="N142" s="5" t="s">
        <v>462</v>
      </c>
      <c r="O142" t="s">
        <v>463</v>
      </c>
      <c r="P142" s="4" t="s">
        <v>32</v>
      </c>
      <c r="Q142" s="26" t="s">
        <v>35</v>
      </c>
      <c r="R142" s="26" t="s">
        <v>35</v>
      </c>
      <c r="S142" s="26" t="s">
        <v>35</v>
      </c>
    </row>
    <row r="143" spans="1:19" x14ac:dyDescent="0.3">
      <c r="A143" s="24">
        <v>142</v>
      </c>
      <c r="B143" s="7" t="s">
        <v>576</v>
      </c>
      <c r="C143" s="7" t="s">
        <v>389</v>
      </c>
      <c r="D143" s="4" t="s">
        <v>360</v>
      </c>
      <c r="E143" s="5" t="s">
        <v>468</v>
      </c>
      <c r="F143" s="11" t="s">
        <v>583</v>
      </c>
      <c r="G143" s="4">
        <v>2008</v>
      </c>
      <c r="H143" s="4" t="s">
        <v>577</v>
      </c>
      <c r="I143" s="4" t="s">
        <v>35</v>
      </c>
      <c r="J143" s="5" t="s">
        <v>469</v>
      </c>
      <c r="K143" s="5" t="s">
        <v>470</v>
      </c>
      <c r="L143" s="11" t="s">
        <v>35</v>
      </c>
      <c r="M143" s="4">
        <v>1</v>
      </c>
      <c r="N143" s="5" t="s">
        <v>462</v>
      </c>
      <c r="O143" t="s">
        <v>463</v>
      </c>
      <c r="P143" s="4" t="s">
        <v>32</v>
      </c>
      <c r="Q143" s="26" t="s">
        <v>35</v>
      </c>
      <c r="R143" s="26" t="s">
        <v>35</v>
      </c>
      <c r="S143" s="26" t="s">
        <v>35</v>
      </c>
    </row>
    <row r="144" spans="1:19" x14ac:dyDescent="0.3">
      <c r="A144" s="24">
        <v>143</v>
      </c>
      <c r="B144" s="7" t="s">
        <v>576</v>
      </c>
      <c r="C144" s="7" t="s">
        <v>36</v>
      </c>
      <c r="D144" s="4" t="s">
        <v>37</v>
      </c>
      <c r="E144" s="5" t="s">
        <v>472</v>
      </c>
      <c r="F144" s="11" t="s">
        <v>583</v>
      </c>
      <c r="G144" s="4">
        <v>2008</v>
      </c>
      <c r="H144" s="4" t="s">
        <v>577</v>
      </c>
      <c r="I144" s="4" t="s">
        <v>473</v>
      </c>
      <c r="J144" s="5" t="s">
        <v>474</v>
      </c>
      <c r="K144" s="5" t="s">
        <v>475</v>
      </c>
      <c r="L144" s="11" t="s">
        <v>476</v>
      </c>
      <c r="M144" s="4" t="s">
        <v>69</v>
      </c>
      <c r="N144" s="5" t="s">
        <v>444</v>
      </c>
      <c r="O144" t="s">
        <v>445</v>
      </c>
      <c r="P144" s="4" t="s">
        <v>32</v>
      </c>
      <c r="Q144" s="26" t="s">
        <v>35</v>
      </c>
      <c r="R144" s="26" t="s">
        <v>35</v>
      </c>
      <c r="S144" s="26" t="s">
        <v>35</v>
      </c>
    </row>
    <row r="145" spans="1:19" ht="28.8" x14ac:dyDescent="0.3">
      <c r="A145" s="24">
        <v>144</v>
      </c>
      <c r="B145" s="7" t="s">
        <v>584</v>
      </c>
      <c r="C145" s="7" t="s">
        <v>338</v>
      </c>
      <c r="D145" s="4" t="s">
        <v>37</v>
      </c>
      <c r="E145" s="5" t="s">
        <v>345</v>
      </c>
      <c r="F145" s="11" t="s">
        <v>340</v>
      </c>
      <c r="G145" s="4">
        <v>2009</v>
      </c>
      <c r="H145" s="4" t="s">
        <v>35</v>
      </c>
      <c r="I145" s="4">
        <v>1.5</v>
      </c>
      <c r="J145" s="5" t="s">
        <v>346</v>
      </c>
      <c r="K145" s="5" t="s">
        <v>35</v>
      </c>
      <c r="L145" s="11" t="s">
        <v>347</v>
      </c>
      <c r="M145" s="4" t="s">
        <v>35</v>
      </c>
      <c r="N145" s="5" t="s">
        <v>348</v>
      </c>
      <c r="O145" t="s">
        <v>349</v>
      </c>
      <c r="P145" s="4" t="s">
        <v>32</v>
      </c>
      <c r="Q145" s="26" t="s">
        <v>350</v>
      </c>
      <c r="R145" s="26" t="s">
        <v>585</v>
      </c>
      <c r="S145" t="s">
        <v>352</v>
      </c>
    </row>
    <row r="146" spans="1:19" ht="28.8" x14ac:dyDescent="0.3">
      <c r="A146" s="24">
        <v>145</v>
      </c>
      <c r="B146" s="7" t="s">
        <v>584</v>
      </c>
      <c r="C146" s="7" t="s">
        <v>338</v>
      </c>
      <c r="D146" s="4" t="s">
        <v>37</v>
      </c>
      <c r="E146" s="5" t="s">
        <v>269</v>
      </c>
      <c r="F146" s="11" t="s">
        <v>340</v>
      </c>
      <c r="G146" s="4">
        <v>2009</v>
      </c>
      <c r="H146" s="4" t="s">
        <v>35</v>
      </c>
      <c r="I146" s="4">
        <v>1.5</v>
      </c>
      <c r="J146" s="5" t="s">
        <v>346</v>
      </c>
      <c r="K146" s="5" t="s">
        <v>35</v>
      </c>
      <c r="L146" s="11" t="s">
        <v>353</v>
      </c>
      <c r="M146" s="4" t="s">
        <v>35</v>
      </c>
      <c r="N146" s="5" t="s">
        <v>348</v>
      </c>
      <c r="O146" t="s">
        <v>349</v>
      </c>
      <c r="P146" s="4" t="s">
        <v>32</v>
      </c>
      <c r="Q146" s="26" t="s">
        <v>350</v>
      </c>
      <c r="R146" s="26" t="s">
        <v>585</v>
      </c>
      <c r="S146" t="s">
        <v>352</v>
      </c>
    </row>
    <row r="147" spans="1:19" ht="28.8" x14ac:dyDescent="0.3">
      <c r="A147" s="24">
        <v>146</v>
      </c>
      <c r="B147" s="7" t="s">
        <v>584</v>
      </c>
      <c r="C147" s="7" t="s">
        <v>338</v>
      </c>
      <c r="D147" s="4" t="s">
        <v>37</v>
      </c>
      <c r="E147" s="5" t="s">
        <v>354</v>
      </c>
      <c r="F147" s="11" t="s">
        <v>340</v>
      </c>
      <c r="G147" s="4">
        <v>2009</v>
      </c>
      <c r="H147" s="4" t="s">
        <v>35</v>
      </c>
      <c r="I147" s="4">
        <v>1.5</v>
      </c>
      <c r="J147" s="5" t="s">
        <v>346</v>
      </c>
      <c r="K147" s="5" t="s">
        <v>35</v>
      </c>
      <c r="L147" s="11" t="s">
        <v>355</v>
      </c>
      <c r="M147" s="4" t="s">
        <v>35</v>
      </c>
      <c r="N147" s="5" t="s">
        <v>348</v>
      </c>
      <c r="O147" t="s">
        <v>349</v>
      </c>
      <c r="P147" s="4" t="s">
        <v>32</v>
      </c>
      <c r="Q147" s="26" t="s">
        <v>350</v>
      </c>
      <c r="R147" s="26" t="s">
        <v>585</v>
      </c>
      <c r="S147" t="s">
        <v>352</v>
      </c>
    </row>
    <row r="148" spans="1:19" ht="28.8" x14ac:dyDescent="0.3">
      <c r="A148" s="24">
        <v>147</v>
      </c>
      <c r="B148" s="7" t="s">
        <v>584</v>
      </c>
      <c r="C148" s="7" t="s">
        <v>338</v>
      </c>
      <c r="D148" s="4" t="s">
        <v>37</v>
      </c>
      <c r="E148" s="5" t="s">
        <v>356</v>
      </c>
      <c r="F148" s="11" t="s">
        <v>340</v>
      </c>
      <c r="G148" s="4">
        <v>2009</v>
      </c>
      <c r="H148" s="4" t="s">
        <v>35</v>
      </c>
      <c r="I148" s="4">
        <v>1.5</v>
      </c>
      <c r="J148" s="5" t="s">
        <v>346</v>
      </c>
      <c r="K148" s="5" t="s">
        <v>35</v>
      </c>
      <c r="L148" s="11" t="s">
        <v>357</v>
      </c>
      <c r="M148" s="4" t="s">
        <v>35</v>
      </c>
      <c r="N148" s="5" t="s">
        <v>348</v>
      </c>
      <c r="O148" t="s">
        <v>349</v>
      </c>
      <c r="P148" s="4" t="s">
        <v>32</v>
      </c>
      <c r="Q148" s="26" t="s">
        <v>350</v>
      </c>
      <c r="R148" s="26" t="s">
        <v>585</v>
      </c>
      <c r="S148" t="s">
        <v>352</v>
      </c>
    </row>
    <row r="149" spans="1:19" ht="28.8" x14ac:dyDescent="0.3">
      <c r="A149" s="24">
        <v>148</v>
      </c>
      <c r="B149" s="7" t="s">
        <v>584</v>
      </c>
      <c r="C149" s="7" t="s">
        <v>338</v>
      </c>
      <c r="D149" s="4" t="s">
        <v>37</v>
      </c>
      <c r="E149" s="5" t="s">
        <v>358</v>
      </c>
      <c r="F149" s="11" t="s">
        <v>340</v>
      </c>
      <c r="G149" s="4">
        <v>2009</v>
      </c>
      <c r="H149" s="4" t="s">
        <v>35</v>
      </c>
      <c r="I149" s="4">
        <v>1.5</v>
      </c>
      <c r="J149" s="5" t="s">
        <v>359</v>
      </c>
      <c r="K149" s="5" t="s">
        <v>35</v>
      </c>
      <c r="L149" s="11" t="s">
        <v>35</v>
      </c>
      <c r="M149" s="4" t="s">
        <v>35</v>
      </c>
      <c r="N149" s="5" t="s">
        <v>348</v>
      </c>
      <c r="O149" t="s">
        <v>349</v>
      </c>
      <c r="P149" s="4" t="s">
        <v>32</v>
      </c>
      <c r="Q149" s="26" t="s">
        <v>350</v>
      </c>
      <c r="R149" s="26" t="s">
        <v>585</v>
      </c>
      <c r="S149" t="s">
        <v>352</v>
      </c>
    </row>
    <row r="150" spans="1:19" ht="28.8" x14ac:dyDescent="0.3">
      <c r="A150" s="24">
        <v>149</v>
      </c>
      <c r="B150" s="7" t="s">
        <v>584</v>
      </c>
      <c r="C150" s="7" t="s">
        <v>338</v>
      </c>
      <c r="D150" s="4" t="s">
        <v>37</v>
      </c>
      <c r="E150" s="5" t="s">
        <v>361</v>
      </c>
      <c r="F150" s="11" t="s">
        <v>340</v>
      </c>
      <c r="G150" s="4">
        <v>2009</v>
      </c>
      <c r="H150" s="4" t="s">
        <v>35</v>
      </c>
      <c r="I150" s="4">
        <v>1.5</v>
      </c>
      <c r="J150" s="5" t="s">
        <v>346</v>
      </c>
      <c r="K150" s="5" t="s">
        <v>35</v>
      </c>
      <c r="L150" s="11" t="s">
        <v>362</v>
      </c>
      <c r="M150" s="4" t="s">
        <v>35</v>
      </c>
      <c r="N150" s="5" t="s">
        <v>348</v>
      </c>
      <c r="O150" t="s">
        <v>349</v>
      </c>
      <c r="P150" s="4" t="s">
        <v>32</v>
      </c>
      <c r="Q150" s="26" t="s">
        <v>350</v>
      </c>
      <c r="R150" s="26" t="s">
        <v>585</v>
      </c>
      <c r="S150" t="s">
        <v>352</v>
      </c>
    </row>
    <row r="151" spans="1:19" ht="28.8" x14ac:dyDescent="0.3">
      <c r="A151" s="24">
        <v>150</v>
      </c>
      <c r="B151" s="7" t="s">
        <v>584</v>
      </c>
      <c r="C151" s="7" t="s">
        <v>338</v>
      </c>
      <c r="D151" s="4" t="s">
        <v>37</v>
      </c>
      <c r="E151" s="5" t="s">
        <v>363</v>
      </c>
      <c r="F151" s="11" t="s">
        <v>340</v>
      </c>
      <c r="G151" s="4">
        <v>2009</v>
      </c>
      <c r="H151" s="4" t="s">
        <v>35</v>
      </c>
      <c r="I151" s="4" t="s">
        <v>259</v>
      </c>
      <c r="J151" s="5" t="s">
        <v>364</v>
      </c>
      <c r="K151" s="5" t="s">
        <v>35</v>
      </c>
      <c r="L151" s="11" t="s">
        <v>35</v>
      </c>
      <c r="M151" s="4" t="s">
        <v>35</v>
      </c>
      <c r="N151" s="5" t="s">
        <v>348</v>
      </c>
      <c r="O151" t="s">
        <v>349</v>
      </c>
      <c r="P151" s="4" t="s">
        <v>32</v>
      </c>
      <c r="Q151" s="26" t="s">
        <v>350</v>
      </c>
      <c r="R151" s="26" t="s">
        <v>585</v>
      </c>
      <c r="S151" t="s">
        <v>352</v>
      </c>
    </row>
    <row r="152" spans="1:19" ht="28.8" x14ac:dyDescent="0.3">
      <c r="A152" s="24">
        <v>151</v>
      </c>
      <c r="B152" s="7" t="s">
        <v>584</v>
      </c>
      <c r="C152" s="7" t="s">
        <v>338</v>
      </c>
      <c r="D152" s="4" t="s">
        <v>37</v>
      </c>
      <c r="E152" s="5" t="s">
        <v>365</v>
      </c>
      <c r="F152" s="11" t="s">
        <v>340</v>
      </c>
      <c r="G152" s="4">
        <v>2009</v>
      </c>
      <c r="H152" s="4" t="s">
        <v>35</v>
      </c>
      <c r="I152" s="4" t="s">
        <v>259</v>
      </c>
      <c r="J152" s="5" t="s">
        <v>366</v>
      </c>
      <c r="K152" s="5" t="s">
        <v>35</v>
      </c>
      <c r="L152" s="11" t="s">
        <v>367</v>
      </c>
      <c r="M152" s="4" t="s">
        <v>35</v>
      </c>
      <c r="N152" s="5" t="s">
        <v>348</v>
      </c>
      <c r="O152" t="s">
        <v>349</v>
      </c>
      <c r="P152" s="4" t="s">
        <v>32</v>
      </c>
      <c r="Q152" s="26" t="s">
        <v>350</v>
      </c>
      <c r="R152" s="26" t="s">
        <v>585</v>
      </c>
      <c r="S152" t="s">
        <v>352</v>
      </c>
    </row>
    <row r="153" spans="1:19" ht="43.2" x14ac:dyDescent="0.3">
      <c r="A153" s="24">
        <v>152</v>
      </c>
      <c r="B153" s="7" t="s">
        <v>586</v>
      </c>
      <c r="C153" s="7" t="s">
        <v>20</v>
      </c>
      <c r="D153" s="4" t="s">
        <v>109</v>
      </c>
      <c r="E153" s="5" t="s">
        <v>110</v>
      </c>
      <c r="F153" s="11" t="s">
        <v>369</v>
      </c>
      <c r="G153" s="4">
        <v>1924</v>
      </c>
      <c r="H153" s="4" t="s">
        <v>98</v>
      </c>
      <c r="I153" s="4" t="s">
        <v>573</v>
      </c>
      <c r="J153" s="5" t="s">
        <v>587</v>
      </c>
      <c r="K153" s="5" t="s">
        <v>114</v>
      </c>
      <c r="L153" s="11" t="s">
        <v>115</v>
      </c>
      <c r="M153" s="4" t="s">
        <v>94</v>
      </c>
      <c r="N153" s="5" t="s">
        <v>116</v>
      </c>
      <c r="O153" t="s">
        <v>117</v>
      </c>
      <c r="P153" s="4" t="s">
        <v>118</v>
      </c>
      <c r="Q153" s="26" t="s">
        <v>119</v>
      </c>
      <c r="R153" s="26" t="s">
        <v>120</v>
      </c>
      <c r="S153" t="s">
        <v>121</v>
      </c>
    </row>
    <row r="154" spans="1:19" ht="43.2" x14ac:dyDescent="0.3">
      <c r="A154" s="24">
        <v>153</v>
      </c>
      <c r="B154" s="7" t="s">
        <v>586</v>
      </c>
      <c r="C154" s="7" t="s">
        <v>36</v>
      </c>
      <c r="D154" s="4" t="s">
        <v>37</v>
      </c>
      <c r="E154" s="5" t="s">
        <v>305</v>
      </c>
      <c r="F154" s="11" t="s">
        <v>369</v>
      </c>
      <c r="G154" s="4">
        <v>2018</v>
      </c>
      <c r="H154" s="4" t="s">
        <v>98</v>
      </c>
      <c r="I154" s="4" t="s">
        <v>588</v>
      </c>
      <c r="J154" s="5" t="s">
        <v>306</v>
      </c>
      <c r="K154" s="5" t="s">
        <v>307</v>
      </c>
      <c r="L154" s="11" t="s">
        <v>308</v>
      </c>
      <c r="M154" s="4" t="s">
        <v>69</v>
      </c>
      <c r="N154" s="5" t="s">
        <v>309</v>
      </c>
      <c r="O154" t="s">
        <v>310</v>
      </c>
      <c r="P154" s="4" t="s">
        <v>118</v>
      </c>
      <c r="Q154" s="26" t="s">
        <v>35</v>
      </c>
      <c r="R154" s="26" t="s">
        <v>311</v>
      </c>
      <c r="S154" t="s">
        <v>589</v>
      </c>
    </row>
    <row r="155" spans="1:19" ht="43.2" x14ac:dyDescent="0.3">
      <c r="A155" s="24">
        <v>154</v>
      </c>
      <c r="B155" s="7" t="s">
        <v>375</v>
      </c>
      <c r="C155" s="7" t="s">
        <v>20</v>
      </c>
      <c r="D155" s="4" t="s">
        <v>21</v>
      </c>
      <c r="E155" s="5" t="s">
        <v>590</v>
      </c>
      <c r="F155" s="11" t="s">
        <v>379</v>
      </c>
      <c r="G155" s="4">
        <v>2012</v>
      </c>
      <c r="H155" s="4" t="s">
        <v>380</v>
      </c>
      <c r="I155" s="4" t="s">
        <v>591</v>
      </c>
      <c r="J155" s="5" t="s">
        <v>592</v>
      </c>
      <c r="K155" s="5" t="s">
        <v>593</v>
      </c>
      <c r="L155" s="11" t="s">
        <v>594</v>
      </c>
      <c r="M155" s="4" t="s">
        <v>595</v>
      </c>
      <c r="N155" s="5" t="s">
        <v>596</v>
      </c>
      <c r="O155" t="s">
        <v>597</v>
      </c>
      <c r="P155" s="4" t="s">
        <v>32</v>
      </c>
      <c r="Q155" s="26" t="s">
        <v>387</v>
      </c>
      <c r="R155" s="26" t="s">
        <v>35</v>
      </c>
      <c r="S155" t="s">
        <v>35</v>
      </c>
    </row>
    <row r="156" spans="1:19" x14ac:dyDescent="0.3">
      <c r="A156" s="24">
        <v>155</v>
      </c>
      <c r="B156" s="7" t="s">
        <v>598</v>
      </c>
      <c r="C156" s="7" t="s">
        <v>599</v>
      </c>
      <c r="D156" s="4" t="s">
        <v>257</v>
      </c>
      <c r="E156" s="5" t="s">
        <v>600</v>
      </c>
      <c r="F156" s="11" t="s">
        <v>601</v>
      </c>
      <c r="G156" s="4">
        <v>2014</v>
      </c>
      <c r="H156" s="4" t="s">
        <v>602</v>
      </c>
      <c r="I156" s="4" t="s">
        <v>603</v>
      </c>
      <c r="J156" s="5" t="s">
        <v>604</v>
      </c>
      <c r="K156" s="5" t="s">
        <v>35</v>
      </c>
      <c r="L156" s="11" t="s">
        <v>265</v>
      </c>
      <c r="M156" s="4" t="s">
        <v>605</v>
      </c>
      <c r="N156" s="5" t="s">
        <v>606</v>
      </c>
      <c r="O156" t="s">
        <v>607</v>
      </c>
      <c r="P156" s="4" t="s">
        <v>32</v>
      </c>
      <c r="Q156" s="26" t="s">
        <v>608</v>
      </c>
      <c r="R156" s="26" t="s">
        <v>609</v>
      </c>
      <c r="S156" t="s">
        <v>35</v>
      </c>
    </row>
    <row r="157" spans="1:19" x14ac:dyDescent="0.3">
      <c r="A157" s="24">
        <v>156</v>
      </c>
      <c r="B157" s="7" t="s">
        <v>598</v>
      </c>
      <c r="C157" s="7" t="s">
        <v>599</v>
      </c>
      <c r="D157" s="4" t="s">
        <v>257</v>
      </c>
      <c r="E157" s="5" t="s">
        <v>610</v>
      </c>
      <c r="F157" s="11" t="s">
        <v>601</v>
      </c>
      <c r="G157" s="4">
        <v>2014</v>
      </c>
      <c r="H157" s="4" t="s">
        <v>602</v>
      </c>
      <c r="I157" s="4" t="s">
        <v>603</v>
      </c>
      <c r="J157" s="5" t="s">
        <v>604</v>
      </c>
      <c r="K157" s="5" t="s">
        <v>35</v>
      </c>
      <c r="L157" s="11" t="s">
        <v>265</v>
      </c>
      <c r="M157" s="4" t="s">
        <v>605</v>
      </c>
      <c r="N157" s="5" t="s">
        <v>606</v>
      </c>
      <c r="O157" t="s">
        <v>607</v>
      </c>
      <c r="P157" s="4" t="s">
        <v>32</v>
      </c>
      <c r="Q157" s="26" t="s">
        <v>608</v>
      </c>
      <c r="R157" s="26" t="s">
        <v>609</v>
      </c>
      <c r="S157" t="s">
        <v>35</v>
      </c>
    </row>
    <row r="158" spans="1:19" x14ac:dyDescent="0.3">
      <c r="A158" s="24">
        <v>157</v>
      </c>
      <c r="B158" s="7" t="s">
        <v>598</v>
      </c>
      <c r="C158" s="7" t="s">
        <v>599</v>
      </c>
      <c r="D158" s="4" t="s">
        <v>257</v>
      </c>
      <c r="E158" s="5" t="s">
        <v>611</v>
      </c>
      <c r="F158" s="11" t="s">
        <v>601</v>
      </c>
      <c r="G158" s="4">
        <v>2014</v>
      </c>
      <c r="H158" s="4" t="s">
        <v>612</v>
      </c>
      <c r="I158" s="4" t="s">
        <v>613</v>
      </c>
      <c r="J158" s="5" t="s">
        <v>614</v>
      </c>
      <c r="K158" s="5" t="s">
        <v>35</v>
      </c>
      <c r="L158" s="11" t="s">
        <v>615</v>
      </c>
      <c r="M158" s="4" t="s">
        <v>605</v>
      </c>
      <c r="N158" s="5" t="s">
        <v>606</v>
      </c>
      <c r="O158" t="s">
        <v>607</v>
      </c>
      <c r="P158" s="4" t="s">
        <v>32</v>
      </c>
      <c r="Q158" s="26" t="s">
        <v>608</v>
      </c>
      <c r="R158" s="26" t="s">
        <v>609</v>
      </c>
      <c r="S158" t="s">
        <v>35</v>
      </c>
    </row>
    <row r="159" spans="1:19" x14ac:dyDescent="0.3">
      <c r="A159" s="24">
        <v>158</v>
      </c>
      <c r="B159" s="7" t="s">
        <v>598</v>
      </c>
      <c r="C159" s="7" t="s">
        <v>599</v>
      </c>
      <c r="D159" s="4" t="s">
        <v>257</v>
      </c>
      <c r="E159" s="5" t="s">
        <v>616</v>
      </c>
      <c r="F159" s="11" t="s">
        <v>601</v>
      </c>
      <c r="G159" s="4">
        <v>2014</v>
      </c>
      <c r="H159" s="4" t="s">
        <v>612</v>
      </c>
      <c r="I159" s="4" t="s">
        <v>613</v>
      </c>
      <c r="J159" s="5" t="s">
        <v>617</v>
      </c>
      <c r="K159" s="5" t="s">
        <v>35</v>
      </c>
      <c r="L159" s="11" t="s">
        <v>615</v>
      </c>
      <c r="M159" s="4" t="s">
        <v>605</v>
      </c>
      <c r="N159" s="5" t="s">
        <v>606</v>
      </c>
      <c r="O159" t="s">
        <v>607</v>
      </c>
      <c r="P159" s="4" t="s">
        <v>618</v>
      </c>
      <c r="Q159" s="26" t="s">
        <v>608</v>
      </c>
      <c r="R159" s="26" t="s">
        <v>609</v>
      </c>
      <c r="S159" t="s">
        <v>35</v>
      </c>
    </row>
    <row r="160" spans="1:19" x14ac:dyDescent="0.3">
      <c r="A160" s="24">
        <v>159</v>
      </c>
      <c r="B160" s="7" t="s">
        <v>598</v>
      </c>
      <c r="C160" s="7" t="s">
        <v>599</v>
      </c>
      <c r="D160" s="4" t="s">
        <v>257</v>
      </c>
      <c r="E160" s="5" t="s">
        <v>619</v>
      </c>
      <c r="F160" s="11" t="s">
        <v>601</v>
      </c>
      <c r="G160" s="4">
        <v>2014</v>
      </c>
      <c r="H160" s="4" t="s">
        <v>620</v>
      </c>
      <c r="I160" s="4" t="s">
        <v>603</v>
      </c>
      <c r="J160" s="5" t="s">
        <v>621</v>
      </c>
      <c r="K160" s="5" t="s">
        <v>35</v>
      </c>
      <c r="L160" s="11" t="s">
        <v>328</v>
      </c>
      <c r="M160" s="4" t="s">
        <v>605</v>
      </c>
      <c r="N160" s="5" t="s">
        <v>606</v>
      </c>
      <c r="O160" t="s">
        <v>607</v>
      </c>
      <c r="P160" s="4" t="s">
        <v>32</v>
      </c>
      <c r="Q160" s="26" t="s">
        <v>608</v>
      </c>
      <c r="R160" s="26" t="s">
        <v>609</v>
      </c>
      <c r="S160" t="s">
        <v>35</v>
      </c>
    </row>
    <row r="161" spans="1:19" x14ac:dyDescent="0.3">
      <c r="A161" s="24">
        <v>160</v>
      </c>
      <c r="B161" s="7" t="s">
        <v>598</v>
      </c>
      <c r="C161" s="7" t="s">
        <v>599</v>
      </c>
      <c r="D161" s="4" t="s">
        <v>257</v>
      </c>
      <c r="E161" s="5" t="s">
        <v>622</v>
      </c>
      <c r="F161" s="11" t="s">
        <v>601</v>
      </c>
      <c r="G161" s="4">
        <v>2014</v>
      </c>
      <c r="H161" s="4" t="s">
        <v>620</v>
      </c>
      <c r="I161" s="4" t="s">
        <v>603</v>
      </c>
      <c r="J161" s="5" t="s">
        <v>621</v>
      </c>
      <c r="K161" s="5" t="s">
        <v>35</v>
      </c>
      <c r="L161" s="11" t="s">
        <v>347</v>
      </c>
      <c r="M161" s="4" t="s">
        <v>605</v>
      </c>
      <c r="N161" s="5" t="s">
        <v>606</v>
      </c>
      <c r="O161" t="s">
        <v>607</v>
      </c>
      <c r="P161" s="4" t="s">
        <v>32</v>
      </c>
      <c r="Q161" s="26" t="s">
        <v>608</v>
      </c>
      <c r="R161" s="26" t="s">
        <v>609</v>
      </c>
      <c r="S161" t="s">
        <v>35</v>
      </c>
    </row>
    <row r="162" spans="1:19" x14ac:dyDescent="0.3">
      <c r="A162" s="24">
        <v>161</v>
      </c>
      <c r="B162" s="7" t="s">
        <v>598</v>
      </c>
      <c r="C162" s="7" t="s">
        <v>599</v>
      </c>
      <c r="D162" s="4" t="s">
        <v>257</v>
      </c>
      <c r="E162" s="5" t="s">
        <v>623</v>
      </c>
      <c r="F162" s="11" t="s">
        <v>601</v>
      </c>
      <c r="G162" s="4">
        <v>2014</v>
      </c>
      <c r="H162" s="4" t="s">
        <v>624</v>
      </c>
      <c r="I162" s="4" t="s">
        <v>603</v>
      </c>
      <c r="J162" s="5" t="s">
        <v>625</v>
      </c>
      <c r="K162" s="5" t="s">
        <v>35</v>
      </c>
      <c r="L162" s="11" t="s">
        <v>347</v>
      </c>
      <c r="M162" s="4" t="s">
        <v>605</v>
      </c>
      <c r="N162" s="5" t="s">
        <v>606</v>
      </c>
      <c r="O162" t="s">
        <v>607</v>
      </c>
      <c r="P162" s="4" t="s">
        <v>32</v>
      </c>
      <c r="Q162" s="26" t="s">
        <v>608</v>
      </c>
      <c r="R162" s="26" t="s">
        <v>609</v>
      </c>
      <c r="S162" t="s">
        <v>35</v>
      </c>
    </row>
    <row r="163" spans="1:19" x14ac:dyDescent="0.3">
      <c r="A163" s="24">
        <v>162</v>
      </c>
      <c r="B163" s="7" t="s">
        <v>598</v>
      </c>
      <c r="C163" s="7" t="s">
        <v>599</v>
      </c>
      <c r="D163" s="4" t="s">
        <v>257</v>
      </c>
      <c r="E163" s="5" t="s">
        <v>626</v>
      </c>
      <c r="F163" s="11" t="s">
        <v>601</v>
      </c>
      <c r="G163" s="4">
        <v>2014</v>
      </c>
      <c r="H163" s="4" t="s">
        <v>624</v>
      </c>
      <c r="I163" s="4" t="s">
        <v>603</v>
      </c>
      <c r="J163" s="5" t="s">
        <v>625</v>
      </c>
      <c r="K163" s="5" t="s">
        <v>35</v>
      </c>
      <c r="L163" s="11" t="s">
        <v>347</v>
      </c>
      <c r="M163" s="4" t="s">
        <v>605</v>
      </c>
      <c r="N163" s="5" t="s">
        <v>606</v>
      </c>
      <c r="O163" t="s">
        <v>607</v>
      </c>
      <c r="P163" s="4" t="s">
        <v>32</v>
      </c>
      <c r="Q163" s="26" t="s">
        <v>608</v>
      </c>
      <c r="R163" s="26" t="s">
        <v>609</v>
      </c>
      <c r="S163" t="s">
        <v>35</v>
      </c>
    </row>
    <row r="164" spans="1:19" x14ac:dyDescent="0.3">
      <c r="A164" s="24">
        <v>163</v>
      </c>
      <c r="B164" s="7" t="s">
        <v>598</v>
      </c>
      <c r="C164" s="7" t="s">
        <v>599</v>
      </c>
      <c r="D164" s="4" t="s">
        <v>257</v>
      </c>
      <c r="E164" s="5" t="s">
        <v>627</v>
      </c>
      <c r="F164" s="11" t="s">
        <v>601</v>
      </c>
      <c r="G164" s="4">
        <v>2014</v>
      </c>
      <c r="H164" s="4" t="s">
        <v>624</v>
      </c>
      <c r="I164" s="4" t="s">
        <v>603</v>
      </c>
      <c r="J164" s="5" t="s">
        <v>625</v>
      </c>
      <c r="K164" s="5" t="s">
        <v>35</v>
      </c>
      <c r="L164" s="11" t="s">
        <v>164</v>
      </c>
      <c r="M164" s="4" t="s">
        <v>605</v>
      </c>
      <c r="N164" s="5" t="s">
        <v>606</v>
      </c>
      <c r="O164" t="s">
        <v>607</v>
      </c>
      <c r="P164" s="4" t="s">
        <v>32</v>
      </c>
      <c r="Q164" s="26" t="s">
        <v>608</v>
      </c>
      <c r="R164" s="26" t="s">
        <v>609</v>
      </c>
      <c r="S164" t="s">
        <v>35</v>
      </c>
    </row>
    <row r="165" spans="1:19" x14ac:dyDescent="0.3">
      <c r="A165" s="24">
        <v>164</v>
      </c>
      <c r="B165" s="7" t="s">
        <v>598</v>
      </c>
      <c r="C165" s="7" t="s">
        <v>599</v>
      </c>
      <c r="D165" s="4" t="s">
        <v>257</v>
      </c>
      <c r="E165" s="5" t="s">
        <v>628</v>
      </c>
      <c r="F165" s="11" t="s">
        <v>601</v>
      </c>
      <c r="G165" s="4">
        <v>2014</v>
      </c>
      <c r="H165" s="4" t="s">
        <v>624</v>
      </c>
      <c r="I165" s="4" t="s">
        <v>603</v>
      </c>
      <c r="J165" s="5" t="s">
        <v>625</v>
      </c>
      <c r="K165" s="5" t="s">
        <v>35</v>
      </c>
      <c r="L165" s="11" t="s">
        <v>629</v>
      </c>
      <c r="M165" s="4" t="s">
        <v>605</v>
      </c>
      <c r="N165" s="5" t="s">
        <v>606</v>
      </c>
      <c r="O165" t="s">
        <v>607</v>
      </c>
      <c r="P165" s="4" t="s">
        <v>32</v>
      </c>
      <c r="Q165" s="26" t="s">
        <v>608</v>
      </c>
      <c r="R165" s="26" t="s">
        <v>609</v>
      </c>
      <c r="S165" t="s">
        <v>35</v>
      </c>
    </row>
    <row r="166" spans="1:19" x14ac:dyDescent="0.3">
      <c r="A166" s="24">
        <v>165</v>
      </c>
      <c r="B166" s="7" t="s">
        <v>598</v>
      </c>
      <c r="C166" s="7" t="s">
        <v>599</v>
      </c>
      <c r="D166" s="4" t="s">
        <v>257</v>
      </c>
      <c r="E166" s="5" t="s">
        <v>630</v>
      </c>
      <c r="F166" s="11" t="s">
        <v>601</v>
      </c>
      <c r="G166" s="4">
        <v>2014</v>
      </c>
      <c r="H166" s="4" t="s">
        <v>624</v>
      </c>
      <c r="I166" s="4" t="s">
        <v>603</v>
      </c>
      <c r="J166" s="5" t="s">
        <v>625</v>
      </c>
      <c r="K166" s="5" t="s">
        <v>35</v>
      </c>
      <c r="L166" s="11" t="s">
        <v>631</v>
      </c>
      <c r="M166" s="4" t="s">
        <v>605</v>
      </c>
      <c r="N166" s="5" t="s">
        <v>606</v>
      </c>
      <c r="O166" t="s">
        <v>607</v>
      </c>
      <c r="P166" s="4" t="s">
        <v>32</v>
      </c>
      <c r="Q166" s="26" t="s">
        <v>608</v>
      </c>
      <c r="R166" s="26" t="s">
        <v>609</v>
      </c>
      <c r="S166" t="s">
        <v>35</v>
      </c>
    </row>
    <row r="167" spans="1:19" x14ac:dyDescent="0.3">
      <c r="A167" s="24">
        <v>166</v>
      </c>
      <c r="B167" s="7" t="s">
        <v>598</v>
      </c>
      <c r="C167" s="7" t="s">
        <v>632</v>
      </c>
      <c r="D167" s="4" t="s">
        <v>257</v>
      </c>
      <c r="E167" s="5" t="s">
        <v>633</v>
      </c>
      <c r="F167" s="11" t="s">
        <v>23</v>
      </c>
      <c r="G167" s="4">
        <v>2014</v>
      </c>
      <c r="H167" s="4" t="s">
        <v>24</v>
      </c>
      <c r="I167" s="4" t="s">
        <v>613</v>
      </c>
      <c r="J167" s="5" t="s">
        <v>634</v>
      </c>
      <c r="K167" s="5" t="s">
        <v>35</v>
      </c>
      <c r="L167" s="11" t="s">
        <v>35</v>
      </c>
      <c r="M167" s="4">
        <v>1</v>
      </c>
      <c r="N167" s="5" t="s">
        <v>635</v>
      </c>
      <c r="O167" t="s">
        <v>607</v>
      </c>
      <c r="P167" s="4" t="s">
        <v>618</v>
      </c>
      <c r="Q167" s="26" t="s">
        <v>608</v>
      </c>
      <c r="R167" s="26" t="s">
        <v>35</v>
      </c>
      <c r="S167" t="s">
        <v>35</v>
      </c>
    </row>
    <row r="168" spans="1:19" x14ac:dyDescent="0.3">
      <c r="A168" s="24">
        <v>167</v>
      </c>
      <c r="B168" s="7" t="s">
        <v>636</v>
      </c>
      <c r="C168" s="7" t="s">
        <v>637</v>
      </c>
      <c r="D168" s="4" t="s">
        <v>257</v>
      </c>
      <c r="E168" s="5" t="s">
        <v>638</v>
      </c>
      <c r="F168" s="11" t="s">
        <v>639</v>
      </c>
      <c r="G168" s="4">
        <v>2018</v>
      </c>
      <c r="H168" s="4" t="s">
        <v>639</v>
      </c>
      <c r="I168" s="4" t="s">
        <v>35</v>
      </c>
      <c r="J168" s="5" t="s">
        <v>640</v>
      </c>
      <c r="K168" s="5" t="s">
        <v>35</v>
      </c>
      <c r="L168" s="11" t="s">
        <v>641</v>
      </c>
      <c r="M168" s="4" t="s">
        <v>35</v>
      </c>
      <c r="N168" s="5" t="s">
        <v>642</v>
      </c>
      <c r="O168" t="s">
        <v>643</v>
      </c>
      <c r="P168" s="4" t="s">
        <v>32</v>
      </c>
      <c r="Q168" s="26" t="s">
        <v>35</v>
      </c>
      <c r="R168" s="26" t="s">
        <v>35</v>
      </c>
      <c r="S168" t="s">
        <v>644</v>
      </c>
    </row>
    <row r="169" spans="1:19" x14ac:dyDescent="0.3">
      <c r="A169" s="24">
        <v>168</v>
      </c>
      <c r="B169" s="7" t="s">
        <v>636</v>
      </c>
      <c r="C169" s="7" t="s">
        <v>645</v>
      </c>
      <c r="D169" s="4" t="s">
        <v>257</v>
      </c>
      <c r="E169" s="5" t="s">
        <v>633</v>
      </c>
      <c r="F169" s="11" t="s">
        <v>646</v>
      </c>
      <c r="G169" s="4">
        <v>2001</v>
      </c>
      <c r="H169" s="4" t="s">
        <v>646</v>
      </c>
      <c r="I169" s="4" t="s">
        <v>35</v>
      </c>
      <c r="J169" s="5" t="s">
        <v>647</v>
      </c>
      <c r="K169" s="5" t="s">
        <v>648</v>
      </c>
      <c r="L169" s="11" t="s">
        <v>649</v>
      </c>
      <c r="M169" s="4" t="s">
        <v>35</v>
      </c>
      <c r="N169" s="5" t="s">
        <v>642</v>
      </c>
      <c r="O169" t="s">
        <v>643</v>
      </c>
      <c r="P169" s="4" t="s">
        <v>32</v>
      </c>
      <c r="Q169" s="26" t="s">
        <v>35</v>
      </c>
      <c r="R169" s="26" t="s">
        <v>35</v>
      </c>
      <c r="S169" t="s">
        <v>35</v>
      </c>
    </row>
    <row r="170" spans="1:19" x14ac:dyDescent="0.3">
      <c r="A170" s="24">
        <v>169</v>
      </c>
      <c r="B170" s="7" t="s">
        <v>636</v>
      </c>
      <c r="C170" s="7" t="s">
        <v>645</v>
      </c>
      <c r="D170" s="4" t="s">
        <v>257</v>
      </c>
      <c r="E170" s="5" t="s">
        <v>633</v>
      </c>
      <c r="F170" s="11" t="s">
        <v>646</v>
      </c>
      <c r="G170" s="4">
        <v>2013</v>
      </c>
      <c r="H170" s="4" t="s">
        <v>646</v>
      </c>
      <c r="I170" s="4" t="s">
        <v>35</v>
      </c>
      <c r="J170" s="5" t="s">
        <v>650</v>
      </c>
      <c r="K170" s="5" t="s">
        <v>648</v>
      </c>
      <c r="L170" s="11" t="s">
        <v>649</v>
      </c>
      <c r="M170" s="4" t="s">
        <v>35</v>
      </c>
      <c r="N170" s="5" t="s">
        <v>642</v>
      </c>
      <c r="O170" t="s">
        <v>643</v>
      </c>
      <c r="P170" s="4" t="s">
        <v>32</v>
      </c>
      <c r="Q170" s="26" t="s">
        <v>35</v>
      </c>
      <c r="R170" s="26" t="s">
        <v>35</v>
      </c>
      <c r="S170" t="s">
        <v>651</v>
      </c>
    </row>
    <row r="171" spans="1:19" x14ac:dyDescent="0.3">
      <c r="A171" s="24">
        <v>170</v>
      </c>
      <c r="B171" s="7" t="s">
        <v>636</v>
      </c>
      <c r="C171" s="7" t="s">
        <v>35</v>
      </c>
      <c r="D171" s="4" t="s">
        <v>257</v>
      </c>
      <c r="E171" s="5" t="s">
        <v>363</v>
      </c>
      <c r="F171" s="11" t="s">
        <v>652</v>
      </c>
      <c r="G171" s="4">
        <v>2003</v>
      </c>
      <c r="H171" s="4" t="s">
        <v>177</v>
      </c>
      <c r="I171" s="4" t="s">
        <v>35</v>
      </c>
      <c r="J171" s="5" t="s">
        <v>35</v>
      </c>
      <c r="K171" s="5" t="s">
        <v>35</v>
      </c>
      <c r="L171" s="11" t="s">
        <v>35</v>
      </c>
      <c r="M171" s="4" t="s">
        <v>35</v>
      </c>
      <c r="N171" s="5" t="s">
        <v>642</v>
      </c>
      <c r="O171" t="s">
        <v>643</v>
      </c>
      <c r="P171" s="4" t="s">
        <v>32</v>
      </c>
      <c r="Q171" s="26" t="s">
        <v>35</v>
      </c>
      <c r="R171" s="26" t="s">
        <v>35</v>
      </c>
      <c r="S171" t="s">
        <v>35</v>
      </c>
    </row>
    <row r="172" spans="1:19" ht="43.2" x14ac:dyDescent="0.3">
      <c r="A172" s="24">
        <v>171</v>
      </c>
      <c r="B172" s="7" t="s">
        <v>564</v>
      </c>
      <c r="C172" s="7" t="s">
        <v>272</v>
      </c>
      <c r="D172" s="4" t="s">
        <v>37</v>
      </c>
      <c r="E172" s="5" t="s">
        <v>273</v>
      </c>
      <c r="F172" s="11" t="s">
        <v>23</v>
      </c>
      <c r="G172" s="4" t="s">
        <v>35</v>
      </c>
      <c r="H172" s="4" t="s">
        <v>24</v>
      </c>
      <c r="I172" s="4" t="s">
        <v>91</v>
      </c>
      <c r="J172" s="5" t="s">
        <v>274</v>
      </c>
      <c r="K172" s="5" t="s">
        <v>653</v>
      </c>
      <c r="L172" s="11" t="s">
        <v>276</v>
      </c>
      <c r="M172" s="4" t="s">
        <v>69</v>
      </c>
      <c r="N172" s="5" t="s">
        <v>277</v>
      </c>
      <c r="O172" t="s">
        <v>278</v>
      </c>
      <c r="P172" s="4" t="s">
        <v>32</v>
      </c>
      <c r="Q172" s="26" t="s">
        <v>279</v>
      </c>
      <c r="R172" s="26" t="s">
        <v>280</v>
      </c>
      <c r="S172" t="s">
        <v>35</v>
      </c>
    </row>
    <row r="173" spans="1:19" ht="28.8" x14ac:dyDescent="0.3">
      <c r="A173" s="24">
        <v>172</v>
      </c>
      <c r="B173" s="7" t="s">
        <v>564</v>
      </c>
      <c r="C173" s="7" t="s">
        <v>20</v>
      </c>
      <c r="D173" s="4" t="s">
        <v>21</v>
      </c>
      <c r="E173" s="5" t="s">
        <v>654</v>
      </c>
      <c r="F173" s="11" t="s">
        <v>369</v>
      </c>
      <c r="G173" s="4">
        <v>2014</v>
      </c>
      <c r="H173" s="4" t="s">
        <v>556</v>
      </c>
      <c r="I173" s="4" t="s">
        <v>655</v>
      </c>
      <c r="J173" s="5" t="s">
        <v>656</v>
      </c>
      <c r="K173" s="5" t="s">
        <v>657</v>
      </c>
      <c r="L173" s="11" t="s">
        <v>185</v>
      </c>
      <c r="M173" s="4" t="s">
        <v>29</v>
      </c>
      <c r="N173" s="5" t="s">
        <v>126</v>
      </c>
      <c r="O173" t="s">
        <v>127</v>
      </c>
      <c r="P173" s="4" t="s">
        <v>32</v>
      </c>
      <c r="Q173" s="5" t="s">
        <v>658</v>
      </c>
      <c r="R173" s="5" t="s">
        <v>659</v>
      </c>
      <c r="S173" t="s">
        <v>660</v>
      </c>
    </row>
    <row r="174" spans="1:19" x14ac:dyDescent="0.3">
      <c r="A174" s="24">
        <v>173</v>
      </c>
      <c r="B174" s="7" t="s">
        <v>564</v>
      </c>
      <c r="C174" s="7" t="s">
        <v>661</v>
      </c>
      <c r="D174" s="4" t="s">
        <v>37</v>
      </c>
      <c r="E174" s="5" t="s">
        <v>662</v>
      </c>
      <c r="F174" s="11" t="s">
        <v>663</v>
      </c>
      <c r="G174" s="4">
        <v>2008</v>
      </c>
      <c r="H174" s="4" t="s">
        <v>24</v>
      </c>
      <c r="I174" s="4" t="s">
        <v>473</v>
      </c>
      <c r="J174" s="5" t="s">
        <v>664</v>
      </c>
      <c r="K174" s="5" t="s">
        <v>35</v>
      </c>
      <c r="L174" s="11" t="s">
        <v>665</v>
      </c>
      <c r="M174" s="4">
        <v>1</v>
      </c>
      <c r="N174" s="5" t="s">
        <v>261</v>
      </c>
      <c r="O174" t="s">
        <v>262</v>
      </c>
      <c r="P174" s="4" t="s">
        <v>32</v>
      </c>
      <c r="Q174" s="5" t="s">
        <v>35</v>
      </c>
      <c r="R174" s="5" t="s">
        <v>666</v>
      </c>
      <c r="S174" s="26" t="s">
        <v>35</v>
      </c>
    </row>
    <row r="175" spans="1:19" x14ac:dyDescent="0.3">
      <c r="A175" s="24">
        <v>174</v>
      </c>
      <c r="B175" s="7" t="s">
        <v>564</v>
      </c>
      <c r="C175" s="7" t="s">
        <v>667</v>
      </c>
      <c r="D175" s="4" t="s">
        <v>37</v>
      </c>
      <c r="E175" s="5" t="s">
        <v>668</v>
      </c>
      <c r="F175" s="11" t="s">
        <v>663</v>
      </c>
      <c r="G175" s="4">
        <v>2008</v>
      </c>
      <c r="H175" s="4" t="s">
        <v>24</v>
      </c>
      <c r="I175" s="4">
        <v>0</v>
      </c>
      <c r="J175" s="5" t="s">
        <v>669</v>
      </c>
      <c r="K175" s="5" t="s">
        <v>35</v>
      </c>
      <c r="L175" s="11" t="s">
        <v>347</v>
      </c>
      <c r="M175" s="4">
        <v>1</v>
      </c>
      <c r="N175" s="5" t="s">
        <v>261</v>
      </c>
      <c r="O175" t="s">
        <v>262</v>
      </c>
      <c r="P175" s="4" t="s">
        <v>32</v>
      </c>
      <c r="Q175" s="5" t="s">
        <v>35</v>
      </c>
      <c r="R175" s="5" t="s">
        <v>666</v>
      </c>
      <c r="S175" s="26" t="s">
        <v>35</v>
      </c>
    </row>
    <row r="176" spans="1:19" x14ac:dyDescent="0.3">
      <c r="A176" s="24">
        <v>175</v>
      </c>
      <c r="B176" s="7" t="s">
        <v>564</v>
      </c>
      <c r="C176" s="7" t="s">
        <v>661</v>
      </c>
      <c r="D176" s="4" t="s">
        <v>37</v>
      </c>
      <c r="E176" s="5" t="s">
        <v>662</v>
      </c>
      <c r="F176" s="11" t="s">
        <v>663</v>
      </c>
      <c r="G176" s="4">
        <v>2008</v>
      </c>
      <c r="H176" s="4" t="s">
        <v>24</v>
      </c>
      <c r="I176" s="4" t="s">
        <v>473</v>
      </c>
      <c r="J176" s="5" t="s">
        <v>664</v>
      </c>
      <c r="K176" s="5" t="s">
        <v>35</v>
      </c>
      <c r="L176" s="11" t="s">
        <v>665</v>
      </c>
      <c r="M176" s="4">
        <v>1</v>
      </c>
      <c r="N176" s="5" t="s">
        <v>261</v>
      </c>
      <c r="O176" t="s">
        <v>262</v>
      </c>
      <c r="P176" s="4" t="s">
        <v>32</v>
      </c>
      <c r="Q176" s="5" t="s">
        <v>35</v>
      </c>
      <c r="R176" s="5" t="s">
        <v>666</v>
      </c>
      <c r="S176" s="26" t="s">
        <v>35</v>
      </c>
    </row>
    <row r="177" spans="1:19" x14ac:dyDescent="0.3">
      <c r="A177" s="24">
        <v>176</v>
      </c>
      <c r="B177" s="7" t="s">
        <v>564</v>
      </c>
      <c r="C177" s="7" t="s">
        <v>667</v>
      </c>
      <c r="D177" s="4" t="s">
        <v>37</v>
      </c>
      <c r="E177" s="5" t="s">
        <v>668</v>
      </c>
      <c r="F177" s="11" t="s">
        <v>663</v>
      </c>
      <c r="G177" s="4">
        <v>2008</v>
      </c>
      <c r="H177" s="4" t="s">
        <v>24</v>
      </c>
      <c r="I177" s="4">
        <v>0</v>
      </c>
      <c r="J177" s="5" t="s">
        <v>669</v>
      </c>
      <c r="K177" s="5" t="s">
        <v>35</v>
      </c>
      <c r="L177" s="11" t="s">
        <v>347</v>
      </c>
      <c r="M177" s="4">
        <v>1</v>
      </c>
      <c r="N177" s="5" t="s">
        <v>261</v>
      </c>
      <c r="O177" t="s">
        <v>262</v>
      </c>
      <c r="P177" s="4" t="s">
        <v>32</v>
      </c>
      <c r="Q177" s="5" t="s">
        <v>35</v>
      </c>
      <c r="R177" s="5" t="s">
        <v>666</v>
      </c>
      <c r="S177" s="26" t="s">
        <v>35</v>
      </c>
    </row>
    <row r="178" spans="1:19" x14ac:dyDescent="0.3">
      <c r="A178" s="24">
        <v>177</v>
      </c>
      <c r="B178" s="7" t="s">
        <v>564</v>
      </c>
      <c r="C178" s="7" t="s">
        <v>670</v>
      </c>
      <c r="D178" s="4" t="s">
        <v>21</v>
      </c>
      <c r="E178" s="5" t="s">
        <v>671</v>
      </c>
      <c r="F178" s="11" t="s">
        <v>663</v>
      </c>
      <c r="G178" s="4" t="s">
        <v>35</v>
      </c>
      <c r="H178" s="4" t="s">
        <v>24</v>
      </c>
      <c r="I178" s="4" t="s">
        <v>672</v>
      </c>
      <c r="J178" s="5" t="s">
        <v>673</v>
      </c>
      <c r="K178" s="5" t="s">
        <v>35</v>
      </c>
      <c r="L178" s="11" t="s">
        <v>35</v>
      </c>
      <c r="M178" s="4" t="s">
        <v>35</v>
      </c>
      <c r="N178" s="5" t="s">
        <v>674</v>
      </c>
      <c r="O178" t="s">
        <v>675</v>
      </c>
      <c r="P178" s="4" t="s">
        <v>32</v>
      </c>
      <c r="Q178" s="5" t="s">
        <v>35</v>
      </c>
      <c r="R178" s="5" t="s">
        <v>35</v>
      </c>
      <c r="S178" s="26" t="s">
        <v>35</v>
      </c>
    </row>
    <row r="179" spans="1:19" x14ac:dyDescent="0.3">
      <c r="A179" s="24">
        <v>178</v>
      </c>
      <c r="B179" s="7" t="s">
        <v>676</v>
      </c>
      <c r="C179" s="7" t="s">
        <v>677</v>
      </c>
      <c r="D179" s="4" t="s">
        <v>257</v>
      </c>
      <c r="E179" s="5" t="s">
        <v>258</v>
      </c>
      <c r="F179" s="11" t="s">
        <v>663</v>
      </c>
      <c r="G179" s="4" t="s">
        <v>35</v>
      </c>
      <c r="H179" s="4" t="s">
        <v>24</v>
      </c>
      <c r="I179" s="4" t="s">
        <v>259</v>
      </c>
      <c r="J179" s="5" t="s">
        <v>260</v>
      </c>
      <c r="K179" s="5" t="s">
        <v>35</v>
      </c>
      <c r="L179" s="11" t="s">
        <v>35</v>
      </c>
      <c r="M179" s="4" t="s">
        <v>35</v>
      </c>
      <c r="N179" s="5" t="s">
        <v>642</v>
      </c>
      <c r="O179" t="s">
        <v>643</v>
      </c>
      <c r="P179" s="4" t="s">
        <v>32</v>
      </c>
      <c r="Q179" s="5" t="s">
        <v>35</v>
      </c>
      <c r="R179" s="5" t="s">
        <v>35</v>
      </c>
      <c r="S179" s="26" t="s">
        <v>35</v>
      </c>
    </row>
    <row r="180" spans="1:19" x14ac:dyDescent="0.3">
      <c r="A180" s="24">
        <v>179</v>
      </c>
      <c r="B180" s="7" t="s">
        <v>564</v>
      </c>
      <c r="C180" s="7" t="s">
        <v>471</v>
      </c>
      <c r="D180" s="4" t="s">
        <v>37</v>
      </c>
      <c r="E180" s="5" t="s">
        <v>678</v>
      </c>
      <c r="F180" s="11" t="s">
        <v>35</v>
      </c>
      <c r="G180" s="4" t="s">
        <v>35</v>
      </c>
      <c r="H180" s="4" t="s">
        <v>24</v>
      </c>
      <c r="I180" s="4" t="s">
        <v>679</v>
      </c>
      <c r="J180" s="5" t="s">
        <v>680</v>
      </c>
      <c r="K180" s="5" t="s">
        <v>35</v>
      </c>
      <c r="L180" s="11" t="s">
        <v>35</v>
      </c>
      <c r="M180" s="4" t="s">
        <v>35</v>
      </c>
      <c r="N180" s="5" t="s">
        <v>642</v>
      </c>
      <c r="O180" t="s">
        <v>643</v>
      </c>
      <c r="P180" s="4" t="s">
        <v>32</v>
      </c>
      <c r="Q180" s="5" t="s">
        <v>35</v>
      </c>
      <c r="R180" s="5" t="s">
        <v>35</v>
      </c>
      <c r="S180" s="26" t="s">
        <v>35</v>
      </c>
    </row>
    <row r="181" spans="1:19" ht="43.2" x14ac:dyDescent="0.3">
      <c r="A181" s="24">
        <v>180</v>
      </c>
      <c r="B181" s="7" t="s">
        <v>564</v>
      </c>
      <c r="C181" s="7" t="s">
        <v>471</v>
      </c>
      <c r="D181" s="4" t="s">
        <v>37</v>
      </c>
      <c r="E181" s="5" t="s">
        <v>38</v>
      </c>
      <c r="F181" s="11" t="s">
        <v>663</v>
      </c>
      <c r="G181" s="4" t="s">
        <v>35</v>
      </c>
      <c r="H181" s="4" t="s">
        <v>24</v>
      </c>
      <c r="I181" s="4" t="s">
        <v>679</v>
      </c>
      <c r="J181" s="5" t="s">
        <v>681</v>
      </c>
      <c r="K181" s="5" t="s">
        <v>41</v>
      </c>
      <c r="L181" s="11" t="s">
        <v>42</v>
      </c>
      <c r="M181" s="4" t="s">
        <v>35</v>
      </c>
      <c r="N181" s="5" t="s">
        <v>44</v>
      </c>
      <c r="O181" t="s">
        <v>45</v>
      </c>
      <c r="P181" s="4" t="s">
        <v>32</v>
      </c>
      <c r="Q181" s="5" t="s">
        <v>35</v>
      </c>
      <c r="R181" s="5" t="s">
        <v>35</v>
      </c>
      <c r="S181" t="s">
        <v>35</v>
      </c>
    </row>
    <row r="182" spans="1:19" x14ac:dyDescent="0.3">
      <c r="A182" s="24">
        <v>181</v>
      </c>
      <c r="B182" s="7" t="s">
        <v>564</v>
      </c>
      <c r="C182" s="7" t="s">
        <v>20</v>
      </c>
      <c r="D182" s="4" t="s">
        <v>21</v>
      </c>
      <c r="E182" s="5" t="s">
        <v>22</v>
      </c>
      <c r="F182" s="11" t="s">
        <v>663</v>
      </c>
      <c r="G182" s="4" t="s">
        <v>35</v>
      </c>
      <c r="H182" s="4" t="s">
        <v>24</v>
      </c>
      <c r="I182" s="4" t="s">
        <v>655</v>
      </c>
      <c r="J182" s="5" t="s">
        <v>656</v>
      </c>
      <c r="K182" s="5" t="s">
        <v>682</v>
      </c>
      <c r="L182" s="11" t="s">
        <v>35</v>
      </c>
      <c r="M182" s="4" t="s">
        <v>29</v>
      </c>
      <c r="N182" s="5" t="s">
        <v>30</v>
      </c>
      <c r="O182" t="s">
        <v>31</v>
      </c>
      <c r="P182" s="4" t="s">
        <v>32</v>
      </c>
      <c r="Q182" s="5" t="s">
        <v>35</v>
      </c>
      <c r="R182" s="5" t="s">
        <v>35</v>
      </c>
      <c r="S182" t="s">
        <v>683</v>
      </c>
    </row>
    <row r="183" spans="1:19" ht="43.2" x14ac:dyDescent="0.3">
      <c r="A183" s="24">
        <v>182</v>
      </c>
      <c r="B183" s="7" t="s">
        <v>19</v>
      </c>
      <c r="C183" s="7" t="s">
        <v>20</v>
      </c>
      <c r="D183" s="4" t="s">
        <v>21</v>
      </c>
      <c r="E183" s="5" t="s">
        <v>684</v>
      </c>
      <c r="F183" s="11" t="s">
        <v>685</v>
      </c>
      <c r="G183" s="4">
        <v>2010</v>
      </c>
      <c r="H183" s="4" t="s">
        <v>686</v>
      </c>
      <c r="I183" s="4" t="s">
        <v>687</v>
      </c>
      <c r="J183" s="5" t="s">
        <v>688</v>
      </c>
      <c r="K183" s="5" t="s">
        <v>689</v>
      </c>
      <c r="L183" s="11" t="s">
        <v>690</v>
      </c>
      <c r="M183" s="4" t="s">
        <v>691</v>
      </c>
      <c r="N183" s="5" t="s">
        <v>692</v>
      </c>
      <c r="O183" t="s">
        <v>693</v>
      </c>
      <c r="P183" s="4" t="s">
        <v>32</v>
      </c>
      <c r="Q183" s="26" t="s">
        <v>694</v>
      </c>
      <c r="R183" s="26" t="s">
        <v>695</v>
      </c>
      <c r="S183" s="26" t="s">
        <v>35</v>
      </c>
    </row>
    <row r="184" spans="1:19" ht="28.8" x14ac:dyDescent="0.3">
      <c r="A184" s="24">
        <v>183</v>
      </c>
      <c r="B184" s="7" t="s">
        <v>696</v>
      </c>
      <c r="C184" s="7" t="s">
        <v>20</v>
      </c>
      <c r="D184" s="4" t="s">
        <v>697</v>
      </c>
      <c r="E184" s="5" t="s">
        <v>698</v>
      </c>
      <c r="F184" s="11" t="s">
        <v>699</v>
      </c>
      <c r="G184" s="4">
        <v>2015</v>
      </c>
      <c r="H184" s="4" t="s">
        <v>556</v>
      </c>
      <c r="I184" s="4" t="s">
        <v>700</v>
      </c>
      <c r="J184" s="5" t="s">
        <v>701</v>
      </c>
      <c r="K184" s="5" t="s">
        <v>702</v>
      </c>
      <c r="L184" s="11" t="s">
        <v>703</v>
      </c>
      <c r="M184" s="4" t="s">
        <v>35</v>
      </c>
      <c r="N184" s="5" t="s">
        <v>704</v>
      </c>
      <c r="O184" t="s">
        <v>705</v>
      </c>
      <c r="P184" s="4" t="s">
        <v>32</v>
      </c>
      <c r="Q184" s="26" t="s">
        <v>706</v>
      </c>
      <c r="R184" s="26" t="s">
        <v>707</v>
      </c>
      <c r="S184" s="26" t="s">
        <v>35</v>
      </c>
    </row>
  </sheetData>
  <sheetProtection algorithmName="SHA-512" hashValue="+nivfwQmDj+6iPnRkL5tzwGB7eMcxSg5KUeCbWrXjjFMcolkQKBO3+EdeSFiAOKCeCDpH9O7MqwiLGvkW8SK2A==" saltValue="JS6WEy9NrdmH3tkOqSKDPw==" spinCount="100000" sheet="1" objects="1" scenarios="1" sort="0" autoFilter="0" pivotTables="0"/>
  <phoneticPr fontId="1" type="noConversion"/>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F833DE-DABE-49BD-83B5-9381A32E69DA}">
  <dimension ref="A1:AX200"/>
  <sheetViews>
    <sheetView tabSelected="1" topLeftCell="P44" zoomScale="85" zoomScaleNormal="85" workbookViewId="0">
      <selection activeCell="AI46" sqref="AI46"/>
    </sheetView>
  </sheetViews>
  <sheetFormatPr defaultColWidth="9.109375" defaultRowHeight="14.4" x14ac:dyDescent="0.3"/>
  <cols>
    <col min="1" max="1" width="10.6640625" style="11" customWidth="1"/>
    <col min="2" max="2" width="13.88671875" style="5" customWidth="1"/>
    <col min="3" max="3" width="11.33203125" style="5" customWidth="1"/>
    <col min="4" max="4" width="23.44140625" style="11" customWidth="1"/>
    <col min="5" max="6" width="18.33203125" style="11" customWidth="1"/>
    <col min="7" max="7" width="27.33203125" style="11" customWidth="1"/>
    <col min="8" max="8" width="16.6640625" style="11" customWidth="1"/>
    <col min="9" max="9" width="22.33203125" style="11" customWidth="1"/>
    <col min="10" max="11" width="27.33203125" style="11" customWidth="1"/>
    <col min="12" max="12" width="15.88671875" style="11" customWidth="1"/>
    <col min="13" max="13" width="27.33203125" style="11" customWidth="1"/>
    <col min="14" max="14" width="15.33203125" style="11" customWidth="1"/>
    <col min="15" max="15" width="15.109375" style="11" customWidth="1"/>
    <col min="16" max="16" width="14.44140625" style="11" customWidth="1"/>
    <col min="17" max="17" width="13.44140625" style="11" customWidth="1"/>
    <col min="18" max="18" width="26.88671875" style="5" customWidth="1"/>
    <col min="19" max="19" width="32.33203125" style="5" customWidth="1"/>
    <col min="20" max="20" width="13.33203125" style="11" customWidth="1"/>
    <col min="21" max="21" width="13.44140625" style="26" customWidth="1"/>
    <col min="22" max="22" width="11.33203125" style="26" customWidth="1"/>
    <col min="23" max="23" width="6.5546875" style="5" customWidth="1"/>
    <col min="24" max="35" width="9.109375" style="5"/>
    <col min="36" max="36" width="19.44140625" style="5" customWidth="1"/>
    <col min="37" max="37" width="16.88671875" style="5" customWidth="1"/>
    <col min="38" max="39" width="16" style="5" customWidth="1"/>
    <col min="40" max="40" width="22" style="5" customWidth="1"/>
    <col min="41" max="41" width="18.6640625" style="5" customWidth="1"/>
    <col min="42" max="42" width="17.6640625" style="5" customWidth="1"/>
    <col min="43" max="43" width="13.109375" style="5" customWidth="1"/>
    <col min="44" max="44" width="9.109375" style="5"/>
    <col min="45" max="45" width="14.33203125" style="5" customWidth="1"/>
    <col min="46" max="46" width="22" style="5" customWidth="1"/>
    <col min="47" max="47" width="10.88671875" style="5" bestFit="1" customWidth="1"/>
    <col min="48" max="16384" width="9.109375" style="5"/>
  </cols>
  <sheetData>
    <row r="1" spans="1:50" s="49" customFormat="1" ht="27.6" customHeight="1" x14ac:dyDescent="0.3">
      <c r="A1" s="46" t="s">
        <v>708</v>
      </c>
      <c r="B1" s="47" t="s">
        <v>1</v>
      </c>
      <c r="C1" s="48" t="s">
        <v>2</v>
      </c>
      <c r="D1" s="49" t="s">
        <v>709</v>
      </c>
      <c r="E1" s="54" t="s">
        <v>710</v>
      </c>
      <c r="F1" s="55" t="s">
        <v>711</v>
      </c>
      <c r="G1" s="56" t="s">
        <v>712</v>
      </c>
      <c r="H1" s="56" t="s">
        <v>713</v>
      </c>
      <c r="I1" s="56" t="s">
        <v>714</v>
      </c>
      <c r="J1" s="56" t="s">
        <v>715</v>
      </c>
      <c r="K1" s="56" t="s">
        <v>716</v>
      </c>
      <c r="L1" s="56" t="s">
        <v>717</v>
      </c>
      <c r="M1" s="56" t="s">
        <v>718</v>
      </c>
      <c r="N1" s="54" t="s">
        <v>719</v>
      </c>
      <c r="O1" s="54" t="s">
        <v>720</v>
      </c>
      <c r="P1" s="54" t="s">
        <v>721</v>
      </c>
      <c r="Q1" s="49" t="s">
        <v>8</v>
      </c>
      <c r="R1" s="49" t="s">
        <v>9</v>
      </c>
      <c r="S1" s="54" t="s">
        <v>722</v>
      </c>
      <c r="T1" s="57" t="s">
        <v>723</v>
      </c>
      <c r="U1" s="57" t="s">
        <v>724</v>
      </c>
      <c r="V1" s="57" t="s">
        <v>725</v>
      </c>
      <c r="W1" s="57" t="s">
        <v>726</v>
      </c>
      <c r="X1" s="57" t="s">
        <v>727</v>
      </c>
      <c r="Y1" s="57" t="s">
        <v>728</v>
      </c>
      <c r="Z1" s="57" t="s">
        <v>729</v>
      </c>
      <c r="AA1" s="57" t="s">
        <v>730</v>
      </c>
      <c r="AB1" s="57" t="s">
        <v>731</v>
      </c>
      <c r="AC1" s="57" t="s">
        <v>732</v>
      </c>
      <c r="AD1" s="57" t="s">
        <v>733</v>
      </c>
      <c r="AE1" s="57" t="s">
        <v>734</v>
      </c>
      <c r="AF1" s="49" t="s">
        <v>12</v>
      </c>
      <c r="AG1" s="54" t="s">
        <v>735</v>
      </c>
      <c r="AH1" s="54" t="s">
        <v>736</v>
      </c>
      <c r="AI1" s="54" t="s">
        <v>737</v>
      </c>
      <c r="AJ1" s="49" t="s">
        <v>16</v>
      </c>
      <c r="AK1" s="54" t="s">
        <v>738</v>
      </c>
      <c r="AL1" s="49" t="s">
        <v>18</v>
      </c>
      <c r="AM1" s="54" t="s">
        <v>739</v>
      </c>
      <c r="AN1" s="54" t="s">
        <v>740</v>
      </c>
      <c r="AO1" s="54" t="s">
        <v>741</v>
      </c>
      <c r="AP1" s="54" t="s">
        <v>742</v>
      </c>
      <c r="AQ1" s="54" t="s">
        <v>743</v>
      </c>
      <c r="AR1" s="54" t="s">
        <v>744</v>
      </c>
      <c r="AS1" s="54" t="s">
        <v>745</v>
      </c>
      <c r="AT1" s="58" t="s">
        <v>746</v>
      </c>
      <c r="AU1" s="54" t="s">
        <v>747</v>
      </c>
      <c r="AV1" s="58" t="s">
        <v>748</v>
      </c>
      <c r="AW1" s="58" t="s">
        <v>749</v>
      </c>
      <c r="AX1" s="58" t="s">
        <v>750</v>
      </c>
    </row>
    <row r="2" spans="1:50" ht="129.6" hidden="1" x14ac:dyDescent="0.3">
      <c r="A2" s="42">
        <v>1</v>
      </c>
      <c r="B2" s="43" t="s">
        <v>19</v>
      </c>
      <c r="C2" s="43" t="s">
        <v>20</v>
      </c>
      <c r="D2" s="11" t="s">
        <v>21</v>
      </c>
      <c r="F2" s="5" t="s">
        <v>22</v>
      </c>
      <c r="G2" s="5"/>
      <c r="H2" s="5"/>
      <c r="I2" s="5"/>
      <c r="J2" s="11" t="s">
        <v>28</v>
      </c>
      <c r="N2" s="11" t="s">
        <v>23</v>
      </c>
      <c r="O2" s="11">
        <v>1988</v>
      </c>
      <c r="P2" s="11" t="s">
        <v>24</v>
      </c>
      <c r="Q2" s="11" t="s">
        <v>25</v>
      </c>
      <c r="R2" s="5" t="s">
        <v>26</v>
      </c>
      <c r="S2" s="5" t="s">
        <v>27</v>
      </c>
      <c r="T2" s="11" t="s">
        <v>28</v>
      </c>
      <c r="U2" s="11"/>
      <c r="V2" s="11"/>
      <c r="W2" s="11"/>
      <c r="X2" s="11"/>
      <c r="Y2" s="11"/>
      <c r="Z2" s="11"/>
      <c r="AA2" s="11"/>
      <c r="AB2" s="11"/>
      <c r="AC2" s="11"/>
      <c r="AD2" s="11"/>
      <c r="AE2" s="11"/>
      <c r="AF2" s="11" t="s">
        <v>29</v>
      </c>
      <c r="AG2" s="5" t="s">
        <v>30</v>
      </c>
      <c r="AH2" s="5" t="s">
        <v>31</v>
      </c>
      <c r="AI2" s="11" t="s">
        <v>32</v>
      </c>
      <c r="AJ2" s="25" t="s">
        <v>33</v>
      </c>
      <c r="AK2" s="25" t="s">
        <v>34</v>
      </c>
      <c r="AL2" s="5" t="s">
        <v>35</v>
      </c>
      <c r="AM2" s="5" t="str">
        <f>_xlfn.CONCAT(WCO_data3[[#This Row],[Collection method]]," ", WCO_data3[[#This Row],[Location]], " ", WCO_data3[[#This Row],[Resource Title]])</f>
        <v xml:space="preserve">Net samples L4 Pelagic </v>
      </c>
    </row>
    <row r="3" spans="1:50" ht="72" hidden="1" x14ac:dyDescent="0.3">
      <c r="A3" s="42">
        <v>2</v>
      </c>
      <c r="B3" s="43" t="s">
        <v>19</v>
      </c>
      <c r="C3" s="43" t="s">
        <v>36</v>
      </c>
      <c r="D3" s="11" t="s">
        <v>37</v>
      </c>
      <c r="F3" s="20" t="s">
        <v>38</v>
      </c>
      <c r="G3" s="20"/>
      <c r="H3" s="20"/>
      <c r="I3" s="20"/>
      <c r="J3" s="11" t="s">
        <v>42</v>
      </c>
      <c r="N3" s="11" t="s">
        <v>23</v>
      </c>
      <c r="O3" s="11">
        <v>1992</v>
      </c>
      <c r="P3" s="11" t="s">
        <v>24</v>
      </c>
      <c r="Q3" s="11" t="s">
        <v>39</v>
      </c>
      <c r="R3" s="5" t="s">
        <v>40</v>
      </c>
      <c r="S3" s="5" t="s">
        <v>41</v>
      </c>
      <c r="T3" s="11" t="s">
        <v>42</v>
      </c>
      <c r="U3" s="11"/>
      <c r="V3" s="11"/>
      <c r="W3" s="11"/>
      <c r="X3" s="11"/>
      <c r="Y3" s="11"/>
      <c r="Z3" s="11"/>
      <c r="AA3" s="11"/>
      <c r="AB3" s="11"/>
      <c r="AC3" s="11"/>
      <c r="AD3" s="11"/>
      <c r="AE3" s="11"/>
      <c r="AF3" s="11" t="s">
        <v>43</v>
      </c>
      <c r="AG3" s="5" t="s">
        <v>44</v>
      </c>
      <c r="AH3" s="5" t="s">
        <v>45</v>
      </c>
      <c r="AI3" s="11" t="s">
        <v>32</v>
      </c>
      <c r="AJ3" s="25" t="s">
        <v>46</v>
      </c>
      <c r="AK3" s="25" t="s">
        <v>47</v>
      </c>
      <c r="AL3" s="5" t="s">
        <v>35</v>
      </c>
      <c r="AM3" s="5" t="str">
        <f>_xlfn.CONCAT(WCO_data3[[#This Row],[Collection method]]," ", WCO_data3[[#This Row],[Location]], " ", WCO_data3[[#This Row],[Resource Title]])</f>
        <v xml:space="preserve">Water bottle  L4 Pelagic </v>
      </c>
    </row>
    <row r="4" spans="1:50" ht="86.4" hidden="1" x14ac:dyDescent="0.3">
      <c r="A4" s="42">
        <v>3</v>
      </c>
      <c r="B4" s="43" t="s">
        <v>19</v>
      </c>
      <c r="C4" s="43" t="s">
        <v>36</v>
      </c>
      <c r="D4" s="11" t="s">
        <v>21</v>
      </c>
      <c r="F4" s="5" t="s">
        <v>48</v>
      </c>
      <c r="G4" s="5"/>
      <c r="H4" s="5"/>
      <c r="I4" s="5"/>
      <c r="J4" s="11" t="s">
        <v>51</v>
      </c>
      <c r="N4" s="11" t="s">
        <v>23</v>
      </c>
      <c r="O4" s="11">
        <v>1992</v>
      </c>
      <c r="P4" s="11" t="s">
        <v>24</v>
      </c>
      <c r="Q4" s="11">
        <v>10</v>
      </c>
      <c r="R4" s="5" t="s">
        <v>49</v>
      </c>
      <c r="S4" s="5" t="s">
        <v>50</v>
      </c>
      <c r="T4" s="11" t="s">
        <v>51</v>
      </c>
      <c r="U4" s="11"/>
      <c r="V4" s="11"/>
      <c r="W4" s="11"/>
      <c r="X4" s="11"/>
      <c r="Y4" s="11"/>
      <c r="Z4" s="11"/>
      <c r="AA4" s="11"/>
      <c r="AB4" s="11"/>
      <c r="AC4" s="11"/>
      <c r="AD4" s="11"/>
      <c r="AE4" s="11"/>
      <c r="AF4" s="11" t="s">
        <v>52</v>
      </c>
      <c r="AG4" s="5" t="s">
        <v>53</v>
      </c>
      <c r="AH4" s="5" t="s">
        <v>54</v>
      </c>
      <c r="AI4" s="11" t="s">
        <v>32</v>
      </c>
      <c r="AJ4" s="26" t="s">
        <v>55</v>
      </c>
      <c r="AK4" s="26" t="s">
        <v>35</v>
      </c>
      <c r="AL4" s="5" t="s">
        <v>35</v>
      </c>
      <c r="AM4" s="5" t="str">
        <f>_xlfn.CONCAT(WCO_data3[[#This Row],[Collection method]]," ", WCO_data3[[#This Row],[Location]], " ", WCO_data3[[#This Row],[Resource Title]])</f>
        <v xml:space="preserve">Water bottle  L4 Pelagic </v>
      </c>
    </row>
    <row r="5" spans="1:50" ht="86.4" hidden="1" x14ac:dyDescent="0.3">
      <c r="A5" s="42">
        <v>4</v>
      </c>
      <c r="B5" s="43" t="s">
        <v>19</v>
      </c>
      <c r="C5" s="43" t="s">
        <v>20</v>
      </c>
      <c r="D5" s="11" t="s">
        <v>21</v>
      </c>
      <c r="F5" s="5" t="s">
        <v>56</v>
      </c>
      <c r="G5" s="5"/>
      <c r="H5" s="5"/>
      <c r="I5" s="5"/>
      <c r="J5" s="11" t="s">
        <v>60</v>
      </c>
      <c r="N5" s="11" t="s">
        <v>23</v>
      </c>
      <c r="O5" s="11">
        <v>1992</v>
      </c>
      <c r="P5" s="11" t="s">
        <v>24</v>
      </c>
      <c r="Q5" s="11" t="s">
        <v>57</v>
      </c>
      <c r="R5" s="5" t="s">
        <v>58</v>
      </c>
      <c r="S5" s="5" t="s">
        <v>59</v>
      </c>
      <c r="T5" s="11" t="s">
        <v>60</v>
      </c>
      <c r="U5" s="11"/>
      <c r="V5" s="11"/>
      <c r="W5" s="11"/>
      <c r="X5" s="11"/>
      <c r="Y5" s="11"/>
      <c r="Z5" s="11"/>
      <c r="AA5" s="11"/>
      <c r="AB5" s="11"/>
      <c r="AC5" s="11"/>
      <c r="AD5" s="11"/>
      <c r="AE5" s="11"/>
      <c r="AF5" s="11" t="s">
        <v>61</v>
      </c>
      <c r="AG5" s="5" t="s">
        <v>30</v>
      </c>
      <c r="AH5" s="5" t="s">
        <v>31</v>
      </c>
      <c r="AI5" s="11" t="s">
        <v>32</v>
      </c>
      <c r="AJ5" s="26" t="s">
        <v>62</v>
      </c>
      <c r="AK5" s="5" t="s">
        <v>63</v>
      </c>
      <c r="AL5" s="5" t="s">
        <v>35</v>
      </c>
      <c r="AM5" s="5" t="str">
        <f>_xlfn.CONCAT(WCO_data3[[#This Row],[Collection method]]," ", WCO_data3[[#This Row],[Location]], " ", WCO_data3[[#This Row],[Resource Title]])</f>
        <v xml:space="preserve">Net samples L4 Pelagic </v>
      </c>
    </row>
    <row r="6" spans="1:50" ht="57.6" hidden="1" x14ac:dyDescent="0.3">
      <c r="A6" s="42">
        <v>5</v>
      </c>
      <c r="B6" s="43" t="s">
        <v>19</v>
      </c>
      <c r="C6" s="43" t="s">
        <v>36</v>
      </c>
      <c r="D6" s="11" t="s">
        <v>37</v>
      </c>
      <c r="F6" s="5" t="s">
        <v>64</v>
      </c>
      <c r="G6" s="5"/>
      <c r="H6" s="5"/>
      <c r="I6" s="5"/>
      <c r="J6" s="11" t="s">
        <v>68</v>
      </c>
      <c r="N6" s="11" t="s">
        <v>23</v>
      </c>
      <c r="O6" s="11">
        <v>1998</v>
      </c>
      <c r="P6" s="11" t="s">
        <v>65</v>
      </c>
      <c r="Q6" s="11" t="s">
        <v>39</v>
      </c>
      <c r="R6" s="5" t="s">
        <v>66</v>
      </c>
      <c r="S6" s="5" t="s">
        <v>67</v>
      </c>
      <c r="T6" s="11" t="s">
        <v>68</v>
      </c>
      <c r="U6" s="11"/>
      <c r="V6" s="11"/>
      <c r="W6" s="11"/>
      <c r="X6" s="11"/>
      <c r="Y6" s="11"/>
      <c r="Z6" s="11"/>
      <c r="AA6" s="11"/>
      <c r="AB6" s="11"/>
      <c r="AC6" s="11"/>
      <c r="AD6" s="11"/>
      <c r="AE6" s="11"/>
      <c r="AF6" s="11" t="s">
        <v>69</v>
      </c>
      <c r="AG6" s="5" t="s">
        <v>70</v>
      </c>
      <c r="AH6" s="5" t="s">
        <v>71</v>
      </c>
      <c r="AI6" s="11" t="s">
        <v>32</v>
      </c>
      <c r="AJ6" s="25" t="s">
        <v>72</v>
      </c>
      <c r="AK6" s="26" t="s">
        <v>35</v>
      </c>
      <c r="AL6" s="5" t="s">
        <v>35</v>
      </c>
      <c r="AM6" s="5" t="str">
        <f>_xlfn.CONCAT(WCO_data3[[#This Row],[Collection method]]," ", WCO_data3[[#This Row],[Location]], " ", WCO_data3[[#This Row],[Resource Title]])</f>
        <v xml:space="preserve">Water bottle  L4 Pelagic </v>
      </c>
    </row>
    <row r="7" spans="1:50" ht="72" hidden="1" x14ac:dyDescent="0.3">
      <c r="A7" s="42">
        <v>6</v>
      </c>
      <c r="B7" s="43" t="s">
        <v>19</v>
      </c>
      <c r="C7" s="43" t="s">
        <v>36</v>
      </c>
      <c r="D7" s="11" t="s">
        <v>21</v>
      </c>
      <c r="F7" s="5" t="s">
        <v>73</v>
      </c>
      <c r="G7" s="5"/>
      <c r="H7" s="5"/>
      <c r="I7" s="5"/>
      <c r="J7" s="11" t="s">
        <v>75</v>
      </c>
      <c r="N7" s="11" t="s">
        <v>23</v>
      </c>
      <c r="O7" s="11">
        <v>2007</v>
      </c>
      <c r="P7" s="11" t="s">
        <v>24</v>
      </c>
      <c r="Q7" s="11" t="s">
        <v>39</v>
      </c>
      <c r="R7" s="5" t="s">
        <v>66</v>
      </c>
      <c r="S7" s="5" t="s">
        <v>74</v>
      </c>
      <c r="T7" s="11" t="s">
        <v>75</v>
      </c>
      <c r="U7" s="11"/>
      <c r="V7" s="11"/>
      <c r="W7" s="11"/>
      <c r="X7" s="11"/>
      <c r="Y7" s="11"/>
      <c r="Z7" s="11"/>
      <c r="AA7" s="11"/>
      <c r="AB7" s="11"/>
      <c r="AC7" s="11"/>
      <c r="AD7" s="11"/>
      <c r="AE7" s="11"/>
      <c r="AF7" s="11" t="s">
        <v>69</v>
      </c>
      <c r="AG7" s="5" t="s">
        <v>76</v>
      </c>
      <c r="AH7" s="5" t="s">
        <v>77</v>
      </c>
      <c r="AI7" s="11" t="s">
        <v>32</v>
      </c>
      <c r="AJ7" s="26" t="s">
        <v>78</v>
      </c>
      <c r="AK7" s="26" t="s">
        <v>79</v>
      </c>
      <c r="AL7" s="5" t="s">
        <v>35</v>
      </c>
      <c r="AM7" s="5" t="str">
        <f>_xlfn.CONCAT(WCO_data3[[#This Row],[Collection method]]," ", WCO_data3[[#This Row],[Location]], " ", WCO_data3[[#This Row],[Resource Title]])</f>
        <v xml:space="preserve">Water bottle  L4 Pelagic </v>
      </c>
    </row>
    <row r="8" spans="1:50" ht="72" hidden="1" x14ac:dyDescent="0.3">
      <c r="A8" s="42">
        <v>7</v>
      </c>
      <c r="B8" s="43" t="s">
        <v>19</v>
      </c>
      <c r="C8" s="43" t="s">
        <v>36</v>
      </c>
      <c r="D8" s="11" t="s">
        <v>37</v>
      </c>
      <c r="F8" s="5" t="s">
        <v>80</v>
      </c>
      <c r="G8" s="5"/>
      <c r="H8" s="5"/>
      <c r="I8" s="5"/>
      <c r="J8" s="11" t="s">
        <v>84</v>
      </c>
      <c r="N8" s="11" t="s">
        <v>23</v>
      </c>
      <c r="O8" s="11">
        <v>2009</v>
      </c>
      <c r="P8" s="11" t="s">
        <v>81</v>
      </c>
      <c r="Q8" s="11" t="s">
        <v>39</v>
      </c>
      <c r="R8" s="5" t="s">
        <v>82</v>
      </c>
      <c r="S8" s="5" t="s">
        <v>83</v>
      </c>
      <c r="T8" s="11" t="s">
        <v>84</v>
      </c>
      <c r="U8" s="11"/>
      <c r="V8" s="11"/>
      <c r="W8" s="11"/>
      <c r="X8" s="11"/>
      <c r="Y8" s="11"/>
      <c r="Z8" s="11"/>
      <c r="AA8" s="11"/>
      <c r="AB8" s="11"/>
      <c r="AC8" s="11"/>
      <c r="AD8" s="11"/>
      <c r="AE8" s="11"/>
      <c r="AF8" s="11" t="s">
        <v>69</v>
      </c>
      <c r="AG8" s="5" t="s">
        <v>85</v>
      </c>
      <c r="AH8" s="5" t="s">
        <v>86</v>
      </c>
      <c r="AI8" s="11" t="s">
        <v>32</v>
      </c>
      <c r="AJ8" s="26" t="s">
        <v>87</v>
      </c>
      <c r="AK8" s="26" t="s">
        <v>88</v>
      </c>
      <c r="AL8" s="5" t="s">
        <v>35</v>
      </c>
      <c r="AM8" s="5" t="str">
        <f>_xlfn.CONCAT(WCO_data3[[#This Row],[Collection method]]," ", WCO_data3[[#This Row],[Location]], " ", WCO_data3[[#This Row],[Resource Title]])</f>
        <v xml:space="preserve">Water bottle  L4 Pelagic </v>
      </c>
    </row>
    <row r="9" spans="1:50" ht="86.4" hidden="1" x14ac:dyDescent="0.3">
      <c r="A9" s="42">
        <v>8</v>
      </c>
      <c r="B9" s="43" t="s">
        <v>19</v>
      </c>
      <c r="C9" s="43" t="s">
        <v>20</v>
      </c>
      <c r="D9" s="11" t="s">
        <v>21</v>
      </c>
      <c r="F9" s="5" t="s">
        <v>89</v>
      </c>
      <c r="G9" s="5"/>
      <c r="H9" s="5"/>
      <c r="I9" s="5"/>
      <c r="J9" s="11" t="s">
        <v>93</v>
      </c>
      <c r="N9" s="11" t="s">
        <v>23</v>
      </c>
      <c r="O9" s="11">
        <v>2002</v>
      </c>
      <c r="P9" s="11" t="s">
        <v>90</v>
      </c>
      <c r="Q9" s="11" t="s">
        <v>91</v>
      </c>
      <c r="R9" s="5" t="s">
        <v>92</v>
      </c>
      <c r="S9" s="5" t="s">
        <v>35</v>
      </c>
      <c r="T9" s="11" t="s">
        <v>93</v>
      </c>
      <c r="U9" s="11"/>
      <c r="V9" s="11"/>
      <c r="W9" s="11"/>
      <c r="X9" s="11"/>
      <c r="Y9" s="11"/>
      <c r="Z9" s="11"/>
      <c r="AA9" s="11"/>
      <c r="AB9" s="11"/>
      <c r="AC9" s="11"/>
      <c r="AD9" s="11"/>
      <c r="AE9" s="11"/>
      <c r="AF9" s="11" t="s">
        <v>94</v>
      </c>
      <c r="AG9" s="5" t="s">
        <v>95</v>
      </c>
      <c r="AH9" s="5" t="s">
        <v>96</v>
      </c>
      <c r="AI9" s="11" t="s">
        <v>32</v>
      </c>
      <c r="AJ9" s="26" t="s">
        <v>35</v>
      </c>
      <c r="AK9" s="26" t="s">
        <v>35</v>
      </c>
      <c r="AL9" s="5" t="s">
        <v>35</v>
      </c>
      <c r="AM9" s="5" t="str">
        <f>_xlfn.CONCAT(WCO_data3[[#This Row],[Collection method]]," ", WCO_data3[[#This Row],[Location]], " ", WCO_data3[[#This Row],[Resource Title]])</f>
        <v xml:space="preserve">Net samples L4 Pelagic </v>
      </c>
    </row>
    <row r="10" spans="1:50" ht="129.6" hidden="1" x14ac:dyDescent="0.3">
      <c r="A10" s="42">
        <v>9</v>
      </c>
      <c r="B10" s="43" t="s">
        <v>19</v>
      </c>
      <c r="C10" s="43" t="s">
        <v>36</v>
      </c>
      <c r="D10" s="11" t="s">
        <v>21</v>
      </c>
      <c r="F10" s="5" t="s">
        <v>97</v>
      </c>
      <c r="G10" s="5"/>
      <c r="H10" s="5"/>
      <c r="I10" s="5"/>
      <c r="J10" s="11" t="s">
        <v>35</v>
      </c>
      <c r="N10" s="11" t="s">
        <v>23</v>
      </c>
      <c r="O10" s="11">
        <v>2011</v>
      </c>
      <c r="P10" s="11" t="s">
        <v>98</v>
      </c>
      <c r="Q10" s="11" t="s">
        <v>99</v>
      </c>
      <c r="R10" s="5" t="s">
        <v>100</v>
      </c>
      <c r="S10" s="5" t="s">
        <v>101</v>
      </c>
      <c r="T10" s="11" t="s">
        <v>35</v>
      </c>
      <c r="U10" s="11"/>
      <c r="V10" s="11"/>
      <c r="W10" s="11"/>
      <c r="X10" s="11"/>
      <c r="Y10" s="11"/>
      <c r="Z10" s="11"/>
      <c r="AA10" s="11"/>
      <c r="AB10" s="11"/>
      <c r="AC10" s="11"/>
      <c r="AD10" s="11"/>
      <c r="AE10" s="11"/>
      <c r="AF10" s="11">
        <v>2</v>
      </c>
      <c r="AG10" s="5" t="s">
        <v>102</v>
      </c>
      <c r="AH10" s="5" t="s">
        <v>103</v>
      </c>
      <c r="AI10" s="11" t="s">
        <v>32</v>
      </c>
      <c r="AJ10" s="26" t="s">
        <v>35</v>
      </c>
      <c r="AK10" s="26" t="s">
        <v>35</v>
      </c>
      <c r="AL10" s="5" t="s">
        <v>104</v>
      </c>
      <c r="AM10" s="5" t="str">
        <f>_xlfn.CONCAT(WCO_data3[[#This Row],[Collection method]]," ", WCO_data3[[#This Row],[Location]], " ", WCO_data3[[#This Row],[Resource Title]])</f>
        <v xml:space="preserve">Water bottle  L4 Pelagic </v>
      </c>
    </row>
    <row r="11" spans="1:50" ht="43.2" hidden="1" x14ac:dyDescent="0.3">
      <c r="A11" s="42">
        <v>10</v>
      </c>
      <c r="B11" s="43" t="s">
        <v>19</v>
      </c>
      <c r="C11" s="43" t="s">
        <v>20</v>
      </c>
      <c r="D11" s="11" t="s">
        <v>21</v>
      </c>
      <c r="F11" s="5" t="s">
        <v>105</v>
      </c>
      <c r="G11" s="5"/>
      <c r="H11" s="5"/>
      <c r="I11" s="5"/>
      <c r="J11" s="11" t="s">
        <v>35</v>
      </c>
      <c r="N11" s="11" t="s">
        <v>23</v>
      </c>
      <c r="O11" s="11" t="s">
        <v>35</v>
      </c>
      <c r="P11" s="11" t="s">
        <v>24</v>
      </c>
      <c r="Q11" s="11" t="s">
        <v>57</v>
      </c>
      <c r="R11" s="5" t="s">
        <v>106</v>
      </c>
      <c r="S11" s="5" t="s">
        <v>107</v>
      </c>
      <c r="T11" s="11" t="s">
        <v>35</v>
      </c>
      <c r="U11" s="11"/>
      <c r="V11" s="11"/>
      <c r="W11" s="11"/>
      <c r="X11" s="11"/>
      <c r="Y11" s="11"/>
      <c r="Z11" s="11"/>
      <c r="AA11" s="11"/>
      <c r="AB11" s="11"/>
      <c r="AC11" s="11"/>
      <c r="AD11" s="11"/>
      <c r="AE11" s="11"/>
      <c r="AF11" s="11" t="s">
        <v>108</v>
      </c>
      <c r="AG11" s="5" t="s">
        <v>53</v>
      </c>
      <c r="AH11" s="5" t="s">
        <v>54</v>
      </c>
      <c r="AI11" s="11" t="s">
        <v>32</v>
      </c>
      <c r="AJ11" s="26" t="s">
        <v>35</v>
      </c>
      <c r="AK11" s="26" t="s">
        <v>35</v>
      </c>
      <c r="AL11" s="5" t="s">
        <v>35</v>
      </c>
      <c r="AM11" s="5" t="str">
        <f>_xlfn.CONCAT(WCO_data3[[#This Row],[Collection method]]," ", WCO_data3[[#This Row],[Location]], " ", WCO_data3[[#This Row],[Resource Title]])</f>
        <v xml:space="preserve">Net samples L4 Pelagic </v>
      </c>
    </row>
    <row r="12" spans="1:50" ht="115.2" hidden="1" x14ac:dyDescent="0.3">
      <c r="A12" s="42">
        <v>11</v>
      </c>
      <c r="B12" s="43" t="s">
        <v>19</v>
      </c>
      <c r="C12" s="43" t="s">
        <v>20</v>
      </c>
      <c r="D12" s="11" t="s">
        <v>109</v>
      </c>
      <c r="F12" s="5" t="s">
        <v>110</v>
      </c>
      <c r="G12" s="5"/>
      <c r="H12" s="5"/>
      <c r="I12" s="5"/>
      <c r="J12" s="11" t="s">
        <v>115</v>
      </c>
      <c r="N12" s="11" t="s">
        <v>111</v>
      </c>
      <c r="O12" s="11">
        <v>1924</v>
      </c>
      <c r="P12" s="11" t="s">
        <v>112</v>
      </c>
      <c r="Q12" s="11" t="s">
        <v>35</v>
      </c>
      <c r="R12" s="5" t="s">
        <v>113</v>
      </c>
      <c r="S12" s="5" t="s">
        <v>114</v>
      </c>
      <c r="T12" s="11" t="s">
        <v>115</v>
      </c>
      <c r="U12" s="11"/>
      <c r="V12" s="11"/>
      <c r="W12" s="11"/>
      <c r="X12" s="11"/>
      <c r="Y12" s="11"/>
      <c r="Z12" s="11"/>
      <c r="AA12" s="11"/>
      <c r="AB12" s="11"/>
      <c r="AC12" s="11"/>
      <c r="AD12" s="11"/>
      <c r="AE12" s="11"/>
      <c r="AF12" s="11" t="s">
        <v>94</v>
      </c>
      <c r="AG12" s="5" t="s">
        <v>116</v>
      </c>
      <c r="AH12" s="5" t="s">
        <v>117</v>
      </c>
      <c r="AI12" s="11" t="s">
        <v>118</v>
      </c>
      <c r="AJ12" s="26" t="s">
        <v>119</v>
      </c>
      <c r="AK12" s="26" t="s">
        <v>120</v>
      </c>
      <c r="AL12" s="5" t="s">
        <v>121</v>
      </c>
      <c r="AM12" s="5" t="str">
        <f>_xlfn.CONCAT(WCO_data3[[#This Row],[Collection method]]," ", WCO_data3[[#This Row],[Location]], " ", WCO_data3[[#This Row],[Resource Title]])</f>
        <v xml:space="preserve">Net samples L4 Pelagic </v>
      </c>
    </row>
    <row r="13" spans="1:50" ht="57.6" hidden="1" x14ac:dyDescent="0.3">
      <c r="A13" s="42">
        <v>12</v>
      </c>
      <c r="B13" s="43" t="s">
        <v>19</v>
      </c>
      <c r="C13" s="43" t="s">
        <v>36</v>
      </c>
      <c r="D13" s="11" t="s">
        <v>21</v>
      </c>
      <c r="F13" s="5" t="s">
        <v>122</v>
      </c>
      <c r="G13" s="5"/>
      <c r="H13" s="5"/>
      <c r="I13" s="5"/>
      <c r="J13" s="11" t="s">
        <v>125</v>
      </c>
      <c r="N13" s="11" t="s">
        <v>23</v>
      </c>
      <c r="O13" s="11">
        <v>2013</v>
      </c>
      <c r="P13" s="11" t="s">
        <v>123</v>
      </c>
      <c r="Q13" s="11">
        <v>10</v>
      </c>
      <c r="R13" s="5" t="s">
        <v>124</v>
      </c>
      <c r="S13" s="5" t="s">
        <v>35</v>
      </c>
      <c r="T13" s="11" t="s">
        <v>125</v>
      </c>
      <c r="U13" s="11"/>
      <c r="V13" s="11"/>
      <c r="W13" s="11"/>
      <c r="X13" s="11"/>
      <c r="Y13" s="11"/>
      <c r="Z13" s="11"/>
      <c r="AA13" s="11"/>
      <c r="AB13" s="11"/>
      <c r="AC13" s="11"/>
      <c r="AD13" s="11"/>
      <c r="AE13" s="11"/>
      <c r="AF13" s="11" t="s">
        <v>35</v>
      </c>
      <c r="AG13" s="5" t="s">
        <v>126</v>
      </c>
      <c r="AH13" s="5" t="s">
        <v>127</v>
      </c>
      <c r="AI13" s="11" t="s">
        <v>32</v>
      </c>
      <c r="AJ13" s="25" t="s">
        <v>128</v>
      </c>
      <c r="AK13" s="26" t="s">
        <v>35</v>
      </c>
      <c r="AL13" s="5" t="s">
        <v>35</v>
      </c>
      <c r="AM13" s="5" t="str">
        <f>_xlfn.CONCAT(WCO_data3[[#This Row],[Collection method]]," ", WCO_data3[[#This Row],[Location]], " ", WCO_data3[[#This Row],[Resource Title]])</f>
        <v xml:space="preserve">Water bottle  L4 Pelagic </v>
      </c>
    </row>
    <row r="14" spans="1:50" ht="86.4" hidden="1" x14ac:dyDescent="0.3">
      <c r="A14" s="42">
        <v>13</v>
      </c>
      <c r="B14" s="43" t="s">
        <v>19</v>
      </c>
      <c r="C14" s="43" t="s">
        <v>20</v>
      </c>
      <c r="D14" s="11" t="s">
        <v>21</v>
      </c>
      <c r="F14" s="5" t="s">
        <v>129</v>
      </c>
      <c r="G14" s="5"/>
      <c r="H14" s="5"/>
      <c r="I14" s="5"/>
      <c r="J14" s="11" t="s">
        <v>93</v>
      </c>
      <c r="N14" s="11" t="s">
        <v>130</v>
      </c>
      <c r="O14" s="11">
        <v>2013</v>
      </c>
      <c r="P14" s="11" t="s">
        <v>131</v>
      </c>
      <c r="Q14" s="11" t="s">
        <v>91</v>
      </c>
      <c r="R14" s="5" t="s">
        <v>132</v>
      </c>
      <c r="S14" s="5" t="s">
        <v>133</v>
      </c>
      <c r="T14" s="11" t="s">
        <v>93</v>
      </c>
      <c r="U14" s="11"/>
      <c r="V14" s="11"/>
      <c r="W14" s="11"/>
      <c r="X14" s="11"/>
      <c r="Y14" s="11"/>
      <c r="Z14" s="11"/>
      <c r="AA14" s="11"/>
      <c r="AB14" s="11"/>
      <c r="AC14" s="11"/>
      <c r="AD14" s="11"/>
      <c r="AE14" s="11"/>
      <c r="AF14" s="11" t="s">
        <v>29</v>
      </c>
      <c r="AG14" s="5" t="s">
        <v>134</v>
      </c>
      <c r="AH14" s="5" t="s">
        <v>135</v>
      </c>
      <c r="AI14" s="11" t="s">
        <v>32</v>
      </c>
      <c r="AJ14" s="26" t="s">
        <v>136</v>
      </c>
      <c r="AK14" s="26" t="s">
        <v>137</v>
      </c>
      <c r="AL14" s="5" t="s">
        <v>35</v>
      </c>
      <c r="AM14" s="5" t="str">
        <f>_xlfn.CONCAT(WCO_data3[[#This Row],[Collection method]]," ", WCO_data3[[#This Row],[Location]], " ", WCO_data3[[#This Row],[Resource Title]])</f>
        <v xml:space="preserve">Net samples L4 Pelagic </v>
      </c>
    </row>
    <row r="15" spans="1:50" ht="43.2" hidden="1" x14ac:dyDescent="0.3">
      <c r="A15" s="42">
        <v>14</v>
      </c>
      <c r="B15" s="43" t="s">
        <v>19</v>
      </c>
      <c r="C15" s="43" t="s">
        <v>36</v>
      </c>
      <c r="D15" s="11" t="s">
        <v>21</v>
      </c>
      <c r="F15" s="5" t="s">
        <v>138</v>
      </c>
      <c r="G15" s="5"/>
      <c r="H15" s="5"/>
      <c r="I15" s="5"/>
      <c r="J15" s="11" t="s">
        <v>93</v>
      </c>
      <c r="N15" s="11" t="s">
        <v>130</v>
      </c>
      <c r="O15" s="11">
        <v>2017</v>
      </c>
      <c r="P15" s="11" t="s">
        <v>139</v>
      </c>
      <c r="Q15" s="11" t="s">
        <v>39</v>
      </c>
      <c r="R15" s="5" t="s">
        <v>140</v>
      </c>
      <c r="S15" s="5" t="s">
        <v>141</v>
      </c>
      <c r="T15" s="11" t="s">
        <v>93</v>
      </c>
      <c r="U15" s="11"/>
      <c r="V15" s="11"/>
      <c r="W15" s="11"/>
      <c r="X15" s="11"/>
      <c r="Y15" s="11"/>
      <c r="Z15" s="11"/>
      <c r="AA15" s="11"/>
      <c r="AB15" s="11"/>
      <c r="AC15" s="11"/>
      <c r="AD15" s="11"/>
      <c r="AE15" s="11"/>
      <c r="AF15" s="11" t="s">
        <v>69</v>
      </c>
      <c r="AG15" s="5" t="s">
        <v>126</v>
      </c>
      <c r="AH15" s="5" t="s">
        <v>127</v>
      </c>
      <c r="AI15" s="11" t="s">
        <v>32</v>
      </c>
      <c r="AJ15" s="26" t="s">
        <v>142</v>
      </c>
      <c r="AK15" s="26" t="s">
        <v>143</v>
      </c>
      <c r="AL15" s="5" t="s">
        <v>35</v>
      </c>
      <c r="AM15" s="5" t="str">
        <f>_xlfn.CONCAT(WCO_data3[[#This Row],[Collection method]]," ", WCO_data3[[#This Row],[Location]], " ", WCO_data3[[#This Row],[Resource Title]])</f>
        <v xml:space="preserve">Water bottle  L4 Pelagic </v>
      </c>
    </row>
    <row r="16" spans="1:50" ht="43.2" hidden="1" x14ac:dyDescent="0.3">
      <c r="A16" s="42">
        <v>15</v>
      </c>
      <c r="B16" s="43" t="s">
        <v>19</v>
      </c>
      <c r="C16" s="43" t="s">
        <v>36</v>
      </c>
      <c r="D16" s="11" t="s">
        <v>21</v>
      </c>
      <c r="F16" s="5" t="s">
        <v>144</v>
      </c>
      <c r="G16" s="5"/>
      <c r="H16" s="5"/>
      <c r="I16" s="5"/>
      <c r="J16" s="11" t="s">
        <v>93</v>
      </c>
      <c r="N16" s="11" t="s">
        <v>145</v>
      </c>
      <c r="O16" s="11">
        <v>2012</v>
      </c>
      <c r="P16" s="11" t="s">
        <v>139</v>
      </c>
      <c r="Q16" s="11" t="s">
        <v>39</v>
      </c>
      <c r="R16" s="5" t="s">
        <v>66</v>
      </c>
      <c r="S16" s="5" t="s">
        <v>146</v>
      </c>
      <c r="T16" s="11" t="s">
        <v>93</v>
      </c>
      <c r="U16" s="11"/>
      <c r="V16" s="11"/>
      <c r="W16" s="11"/>
      <c r="X16" s="11"/>
      <c r="Y16" s="11"/>
      <c r="Z16" s="11"/>
      <c r="AA16" s="11"/>
      <c r="AB16" s="11"/>
      <c r="AC16" s="11"/>
      <c r="AD16" s="11"/>
      <c r="AE16" s="11"/>
      <c r="AF16" s="11" t="s">
        <v>147</v>
      </c>
      <c r="AG16" s="5" t="s">
        <v>95</v>
      </c>
      <c r="AH16" s="5" t="s">
        <v>148</v>
      </c>
      <c r="AI16" s="11" t="s">
        <v>32</v>
      </c>
      <c r="AJ16" s="26" t="s">
        <v>35</v>
      </c>
      <c r="AK16" s="26" t="s">
        <v>35</v>
      </c>
      <c r="AL16" s="5" t="s">
        <v>35</v>
      </c>
      <c r="AM16" s="5" t="str">
        <f>_xlfn.CONCAT(WCO_data3[[#This Row],[Collection method]]," ", WCO_data3[[#This Row],[Location]], " ", WCO_data3[[#This Row],[Resource Title]])</f>
        <v xml:space="preserve">Water bottle  L4 Pelagic </v>
      </c>
    </row>
    <row r="17" spans="1:39" ht="57.6" hidden="1" x14ac:dyDescent="0.3">
      <c r="A17" s="42">
        <v>16</v>
      </c>
      <c r="B17" s="43" t="s">
        <v>19</v>
      </c>
      <c r="C17" s="43" t="s">
        <v>36</v>
      </c>
      <c r="D17" s="11" t="s">
        <v>21</v>
      </c>
      <c r="F17" s="5" t="s">
        <v>149</v>
      </c>
      <c r="G17" s="5"/>
      <c r="H17" s="5"/>
      <c r="I17" s="5"/>
      <c r="J17" s="11" t="s">
        <v>154</v>
      </c>
      <c r="N17" s="11" t="s">
        <v>150</v>
      </c>
      <c r="O17" s="11">
        <v>2013</v>
      </c>
      <c r="P17" s="11" t="s">
        <v>151</v>
      </c>
      <c r="Q17" s="11" t="s">
        <v>152</v>
      </c>
      <c r="R17" s="5" t="s">
        <v>153</v>
      </c>
      <c r="S17" s="5" t="s">
        <v>154</v>
      </c>
      <c r="T17" s="11" t="s">
        <v>154</v>
      </c>
      <c r="U17" s="11"/>
      <c r="V17" s="11"/>
      <c r="W17" s="11"/>
      <c r="X17" s="11"/>
      <c r="Y17" s="11"/>
      <c r="Z17" s="11"/>
      <c r="AA17" s="11"/>
      <c r="AB17" s="11"/>
      <c r="AC17" s="11"/>
      <c r="AD17" s="11"/>
      <c r="AE17" s="11"/>
      <c r="AF17" s="11" t="s">
        <v>155</v>
      </c>
      <c r="AG17" s="5" t="s">
        <v>85</v>
      </c>
      <c r="AH17" s="5" t="s">
        <v>86</v>
      </c>
      <c r="AI17" s="11" t="s">
        <v>32</v>
      </c>
      <c r="AJ17" s="26" t="s">
        <v>156</v>
      </c>
      <c r="AK17" s="5" t="s">
        <v>157</v>
      </c>
      <c r="AL17" s="5" t="s">
        <v>35</v>
      </c>
      <c r="AM17" s="5" t="str">
        <f>_xlfn.CONCAT(WCO_data3[[#This Row],[Collection method]]," ", WCO_data3[[#This Row],[Location]], " ", WCO_data3[[#This Row],[Resource Title]])</f>
        <v xml:space="preserve">Water bottle  L4 Pelagic </v>
      </c>
    </row>
    <row r="18" spans="1:39" ht="100.8" hidden="1" x14ac:dyDescent="0.3">
      <c r="A18" s="42">
        <v>17</v>
      </c>
      <c r="B18" s="43" t="s">
        <v>19</v>
      </c>
      <c r="C18" s="43" t="s">
        <v>20</v>
      </c>
      <c r="D18" s="11" t="s">
        <v>21</v>
      </c>
      <c r="F18" s="5" t="s">
        <v>158</v>
      </c>
      <c r="G18" s="5"/>
      <c r="H18" s="5"/>
      <c r="I18" s="5"/>
      <c r="J18" s="11" t="s">
        <v>164</v>
      </c>
      <c r="N18" s="11" t="s">
        <v>159</v>
      </c>
      <c r="O18" s="11">
        <v>2015</v>
      </c>
      <c r="P18" s="11" t="s">
        <v>160</v>
      </c>
      <c r="Q18" s="11" t="s">
        <v>161</v>
      </c>
      <c r="R18" s="5" t="s">
        <v>162</v>
      </c>
      <c r="S18" s="5" t="s">
        <v>163</v>
      </c>
      <c r="T18" s="11" t="s">
        <v>164</v>
      </c>
      <c r="U18" s="11"/>
      <c r="V18" s="11"/>
      <c r="W18" s="11"/>
      <c r="X18" s="11"/>
      <c r="Y18" s="11"/>
      <c r="Z18" s="11"/>
      <c r="AA18" s="11"/>
      <c r="AB18" s="11"/>
      <c r="AC18" s="11"/>
      <c r="AD18" s="11"/>
      <c r="AE18" s="11"/>
      <c r="AF18" s="11">
        <v>1</v>
      </c>
      <c r="AG18" s="5" t="s">
        <v>165</v>
      </c>
      <c r="AH18" s="5" t="s">
        <v>166</v>
      </c>
      <c r="AI18" s="11" t="s">
        <v>32</v>
      </c>
      <c r="AJ18" s="25" t="s">
        <v>167</v>
      </c>
      <c r="AK18" s="25" t="s">
        <v>168</v>
      </c>
      <c r="AL18" s="5" t="s">
        <v>35</v>
      </c>
      <c r="AM18" s="5" t="str">
        <f>_xlfn.CONCAT(WCO_data3[[#This Row],[Collection method]]," ", WCO_data3[[#This Row],[Location]], " ", WCO_data3[[#This Row],[Resource Title]])</f>
        <v xml:space="preserve">Net samples L4 Pelagic </v>
      </c>
    </row>
    <row r="19" spans="1:39" ht="100.8" hidden="1" x14ac:dyDescent="0.3">
      <c r="A19" s="42">
        <v>18</v>
      </c>
      <c r="B19" s="43" t="s">
        <v>19</v>
      </c>
      <c r="C19" s="43" t="s">
        <v>20</v>
      </c>
      <c r="D19" s="11" t="s">
        <v>21</v>
      </c>
      <c r="F19" s="5" t="s">
        <v>169</v>
      </c>
      <c r="G19" s="5"/>
      <c r="H19" s="5"/>
      <c r="I19" s="5"/>
      <c r="J19" s="11" t="s">
        <v>171</v>
      </c>
      <c r="N19" s="11" t="s">
        <v>159</v>
      </c>
      <c r="O19" s="11">
        <v>2015</v>
      </c>
      <c r="P19" s="11" t="s">
        <v>160</v>
      </c>
      <c r="Q19" s="11" t="s">
        <v>161</v>
      </c>
      <c r="R19" s="5" t="s">
        <v>162</v>
      </c>
      <c r="S19" s="5" t="s">
        <v>170</v>
      </c>
      <c r="T19" s="11" t="s">
        <v>171</v>
      </c>
      <c r="U19" s="11"/>
      <c r="V19" s="11"/>
      <c r="W19" s="11"/>
      <c r="X19" s="11"/>
      <c r="Y19" s="11"/>
      <c r="Z19" s="11"/>
      <c r="AA19" s="11"/>
      <c r="AB19" s="11"/>
      <c r="AC19" s="11"/>
      <c r="AD19" s="11"/>
      <c r="AE19" s="11"/>
      <c r="AF19" s="11">
        <v>1</v>
      </c>
      <c r="AG19" s="5" t="s">
        <v>165</v>
      </c>
      <c r="AH19" s="5" t="s">
        <v>166</v>
      </c>
      <c r="AI19" s="11" t="s">
        <v>32</v>
      </c>
      <c r="AJ19" s="25" t="s">
        <v>167</v>
      </c>
      <c r="AK19" s="25" t="s">
        <v>168</v>
      </c>
      <c r="AL19" s="5" t="s">
        <v>35</v>
      </c>
      <c r="AM19" s="5" t="str">
        <f>_xlfn.CONCAT(WCO_data3[[#This Row],[Collection method]]," ", WCO_data3[[#This Row],[Location]], " ", WCO_data3[[#This Row],[Resource Title]])</f>
        <v xml:space="preserve">Net samples L4 Pelagic </v>
      </c>
    </row>
    <row r="20" spans="1:39" ht="100.8" hidden="1" x14ac:dyDescent="0.3">
      <c r="A20" s="42">
        <v>19</v>
      </c>
      <c r="B20" s="43" t="s">
        <v>19</v>
      </c>
      <c r="C20" s="43" t="s">
        <v>20</v>
      </c>
      <c r="D20" s="11" t="s">
        <v>21</v>
      </c>
      <c r="F20" s="5" t="s">
        <v>172</v>
      </c>
      <c r="G20" s="5"/>
      <c r="H20" s="5"/>
      <c r="I20" s="5"/>
      <c r="J20" s="11" t="s">
        <v>164</v>
      </c>
      <c r="N20" s="11" t="s">
        <v>159</v>
      </c>
      <c r="O20" s="11">
        <v>2015</v>
      </c>
      <c r="P20" s="11" t="s">
        <v>160</v>
      </c>
      <c r="Q20" s="11" t="s">
        <v>25</v>
      </c>
      <c r="R20" s="5" t="s">
        <v>173</v>
      </c>
      <c r="S20" s="5" t="s">
        <v>163</v>
      </c>
      <c r="T20" s="11" t="s">
        <v>164</v>
      </c>
      <c r="U20" s="11"/>
      <c r="V20" s="11"/>
      <c r="W20" s="11"/>
      <c r="X20" s="11"/>
      <c r="Y20" s="11"/>
      <c r="Z20" s="11"/>
      <c r="AA20" s="11"/>
      <c r="AB20" s="11"/>
      <c r="AC20" s="11"/>
      <c r="AD20" s="11"/>
      <c r="AE20" s="11"/>
      <c r="AF20" s="11">
        <v>1</v>
      </c>
      <c r="AG20" s="5" t="s">
        <v>165</v>
      </c>
      <c r="AH20" s="5" t="s">
        <v>166</v>
      </c>
      <c r="AI20" s="11" t="s">
        <v>32</v>
      </c>
      <c r="AJ20" s="25" t="s">
        <v>167</v>
      </c>
      <c r="AK20" s="25" t="s">
        <v>168</v>
      </c>
      <c r="AL20" s="5" t="s">
        <v>35</v>
      </c>
      <c r="AM20" s="5" t="str">
        <f>_xlfn.CONCAT(WCO_data3[[#This Row],[Collection method]]," ", WCO_data3[[#This Row],[Location]], " ", WCO_data3[[#This Row],[Resource Title]])</f>
        <v xml:space="preserve">Net samples L4 Pelagic </v>
      </c>
    </row>
    <row r="21" spans="1:39" ht="100.8" hidden="1" x14ac:dyDescent="0.3">
      <c r="A21" s="42">
        <v>20</v>
      </c>
      <c r="B21" s="43" t="s">
        <v>19</v>
      </c>
      <c r="C21" s="43" t="s">
        <v>20</v>
      </c>
      <c r="D21" s="11" t="s">
        <v>21</v>
      </c>
      <c r="F21" s="5" t="s">
        <v>174</v>
      </c>
      <c r="G21" s="5"/>
      <c r="H21" s="5"/>
      <c r="I21" s="5"/>
      <c r="J21" s="11" t="s">
        <v>171</v>
      </c>
      <c r="N21" s="11" t="s">
        <v>159</v>
      </c>
      <c r="O21" s="11">
        <v>2015</v>
      </c>
      <c r="P21" s="11" t="s">
        <v>160</v>
      </c>
      <c r="Q21" s="11" t="s">
        <v>25</v>
      </c>
      <c r="R21" s="5" t="s">
        <v>173</v>
      </c>
      <c r="S21" s="5" t="s">
        <v>175</v>
      </c>
      <c r="T21" s="11" t="s">
        <v>171</v>
      </c>
      <c r="U21" s="11"/>
      <c r="V21" s="11"/>
      <c r="W21" s="11"/>
      <c r="X21" s="11"/>
      <c r="Y21" s="11"/>
      <c r="Z21" s="11"/>
      <c r="AA21" s="11"/>
      <c r="AB21" s="11"/>
      <c r="AC21" s="11"/>
      <c r="AD21" s="11"/>
      <c r="AE21" s="11"/>
      <c r="AF21" s="11">
        <v>1</v>
      </c>
      <c r="AG21" s="5" t="s">
        <v>165</v>
      </c>
      <c r="AH21" s="5" t="s">
        <v>166</v>
      </c>
      <c r="AI21" s="11" t="s">
        <v>32</v>
      </c>
      <c r="AJ21" s="25" t="s">
        <v>167</v>
      </c>
      <c r="AK21" s="25" t="s">
        <v>168</v>
      </c>
      <c r="AL21" s="5" t="s">
        <v>35</v>
      </c>
      <c r="AM21" s="5" t="str">
        <f>_xlfn.CONCAT(WCO_data3[[#This Row],[Collection method]]," ", WCO_data3[[#This Row],[Location]], " ", WCO_data3[[#This Row],[Resource Title]])</f>
        <v xml:space="preserve">Net samples L4 Pelagic </v>
      </c>
    </row>
    <row r="22" spans="1:39" ht="72" hidden="1" x14ac:dyDescent="0.3">
      <c r="A22" s="42">
        <v>21</v>
      </c>
      <c r="B22" s="43" t="s">
        <v>19</v>
      </c>
      <c r="C22" s="43" t="s">
        <v>20</v>
      </c>
      <c r="D22" s="11" t="s">
        <v>21</v>
      </c>
      <c r="F22" s="5" t="s">
        <v>176</v>
      </c>
      <c r="G22" s="5"/>
      <c r="H22" s="5"/>
      <c r="I22" s="5"/>
      <c r="J22" s="11" t="s">
        <v>60</v>
      </c>
      <c r="N22" s="11" t="s">
        <v>150</v>
      </c>
      <c r="O22" s="11">
        <v>2003</v>
      </c>
      <c r="P22" s="11" t="s">
        <v>177</v>
      </c>
      <c r="Q22" s="11" t="s">
        <v>91</v>
      </c>
      <c r="R22" s="5" t="s">
        <v>92</v>
      </c>
      <c r="S22" s="5" t="s">
        <v>178</v>
      </c>
      <c r="T22" s="11" t="s">
        <v>60</v>
      </c>
      <c r="U22" s="11"/>
      <c r="V22" s="11"/>
      <c r="W22" s="11"/>
      <c r="X22" s="11"/>
      <c r="Y22" s="11"/>
      <c r="Z22" s="11"/>
      <c r="AA22" s="11"/>
      <c r="AB22" s="11"/>
      <c r="AC22" s="11"/>
      <c r="AD22" s="11"/>
      <c r="AE22" s="11"/>
      <c r="AF22" s="11" t="s">
        <v>29</v>
      </c>
      <c r="AG22" s="5" t="s">
        <v>126</v>
      </c>
      <c r="AH22" s="5" t="s">
        <v>127</v>
      </c>
      <c r="AI22" s="11" t="s">
        <v>32</v>
      </c>
      <c r="AJ22" s="25" t="s">
        <v>179</v>
      </c>
      <c r="AK22" s="26" t="s">
        <v>180</v>
      </c>
      <c r="AL22" s="5" t="s">
        <v>35</v>
      </c>
      <c r="AM22" s="5" t="str">
        <f>_xlfn.CONCAT(WCO_data3[[#This Row],[Collection method]]," ", WCO_data3[[#This Row],[Location]], " ", WCO_data3[[#This Row],[Resource Title]])</f>
        <v xml:space="preserve">Net samples L4 Pelagic </v>
      </c>
    </row>
    <row r="23" spans="1:39" ht="115.2" hidden="1" x14ac:dyDescent="0.3">
      <c r="A23" s="42">
        <v>22</v>
      </c>
      <c r="B23" s="43" t="s">
        <v>19</v>
      </c>
      <c r="C23" s="43" t="s">
        <v>20</v>
      </c>
      <c r="D23" s="11" t="s">
        <v>21</v>
      </c>
      <c r="F23" s="5" t="s">
        <v>181</v>
      </c>
      <c r="G23" s="5"/>
      <c r="H23" s="5"/>
      <c r="I23" s="5"/>
      <c r="J23" s="11" t="s">
        <v>185</v>
      </c>
      <c r="N23" s="11" t="s">
        <v>150</v>
      </c>
      <c r="O23" s="11">
        <v>2014</v>
      </c>
      <c r="P23" s="11" t="s">
        <v>182</v>
      </c>
      <c r="Q23" s="11" t="s">
        <v>91</v>
      </c>
      <c r="R23" s="5" t="s">
        <v>183</v>
      </c>
      <c r="S23" s="5" t="s">
        <v>184</v>
      </c>
      <c r="T23" s="11" t="s">
        <v>185</v>
      </c>
      <c r="U23" s="11"/>
      <c r="V23" s="11"/>
      <c r="W23" s="11"/>
      <c r="X23" s="11"/>
      <c r="Y23" s="11"/>
      <c r="Z23" s="11"/>
      <c r="AA23" s="11"/>
      <c r="AB23" s="11"/>
      <c r="AC23" s="11"/>
      <c r="AD23" s="11"/>
      <c r="AE23" s="11"/>
      <c r="AF23" s="11" t="s">
        <v>186</v>
      </c>
      <c r="AG23" s="5" t="s">
        <v>126</v>
      </c>
      <c r="AH23" s="5" t="s">
        <v>127</v>
      </c>
      <c r="AI23" s="11" t="s">
        <v>32</v>
      </c>
      <c r="AJ23" s="25" t="s">
        <v>187</v>
      </c>
      <c r="AK23" s="25" t="s">
        <v>188</v>
      </c>
      <c r="AL23" s="5" t="s">
        <v>189</v>
      </c>
      <c r="AM23" s="5" t="str">
        <f>_xlfn.CONCAT(WCO_data3[[#This Row],[Collection method]]," ", WCO_data3[[#This Row],[Location]], " ", WCO_data3[[#This Row],[Resource Title]])</f>
        <v xml:space="preserve">Net samples L4 Pelagic </v>
      </c>
    </row>
    <row r="24" spans="1:39" ht="57.6" hidden="1" x14ac:dyDescent="0.3">
      <c r="A24" s="42">
        <v>23</v>
      </c>
      <c r="B24" s="43" t="s">
        <v>19</v>
      </c>
      <c r="C24" s="43" t="s">
        <v>20</v>
      </c>
      <c r="D24" s="11" t="s">
        <v>21</v>
      </c>
      <c r="F24" s="5" t="s">
        <v>190</v>
      </c>
      <c r="G24" s="5"/>
      <c r="H24" s="5"/>
      <c r="I24" s="5"/>
      <c r="J24" s="11" t="s">
        <v>192</v>
      </c>
      <c r="N24" s="11" t="s">
        <v>35</v>
      </c>
      <c r="O24" s="11" t="s">
        <v>35</v>
      </c>
      <c r="P24" s="11" t="s">
        <v>35</v>
      </c>
      <c r="Q24" s="11" t="s">
        <v>91</v>
      </c>
      <c r="R24" s="5" t="s">
        <v>35</v>
      </c>
      <c r="S24" s="5" t="s">
        <v>191</v>
      </c>
      <c r="T24" s="11" t="s">
        <v>192</v>
      </c>
      <c r="U24" s="11"/>
      <c r="V24" s="11"/>
      <c r="W24" s="11"/>
      <c r="X24" s="11"/>
      <c r="Y24" s="11"/>
      <c r="Z24" s="11"/>
      <c r="AA24" s="11"/>
      <c r="AB24" s="11"/>
      <c r="AC24" s="11"/>
      <c r="AD24" s="11"/>
      <c r="AE24" s="11"/>
      <c r="AF24" s="11" t="s">
        <v>35</v>
      </c>
      <c r="AG24" s="5" t="s">
        <v>134</v>
      </c>
      <c r="AH24" s="5" t="s">
        <v>135</v>
      </c>
      <c r="AI24" s="11" t="s">
        <v>32</v>
      </c>
      <c r="AJ24" s="26" t="s">
        <v>136</v>
      </c>
      <c r="AK24" s="26" t="s">
        <v>193</v>
      </c>
      <c r="AL24" s="5" t="s">
        <v>35</v>
      </c>
      <c r="AM24" s="5" t="str">
        <f>_xlfn.CONCAT(WCO_data3[[#This Row],[Collection method]]," ", WCO_data3[[#This Row],[Location]], " ", WCO_data3[[#This Row],[Resource Title]])</f>
        <v xml:space="preserve">Net samples L4 Pelagic </v>
      </c>
    </row>
    <row r="25" spans="1:39" ht="100.8" hidden="1" x14ac:dyDescent="0.3">
      <c r="A25" s="42">
        <v>24</v>
      </c>
      <c r="B25" s="43" t="s">
        <v>19</v>
      </c>
      <c r="C25" s="43" t="s">
        <v>36</v>
      </c>
      <c r="D25" s="11" t="s">
        <v>37</v>
      </c>
      <c r="F25" s="5" t="s">
        <v>194</v>
      </c>
      <c r="G25" s="5"/>
      <c r="H25" s="5"/>
      <c r="I25" s="5"/>
      <c r="J25" s="11" t="s">
        <v>197</v>
      </c>
      <c r="N25" s="11" t="s">
        <v>35</v>
      </c>
      <c r="O25" s="11" t="s">
        <v>35</v>
      </c>
      <c r="P25" s="11" t="s">
        <v>35</v>
      </c>
      <c r="Q25" s="11">
        <v>0</v>
      </c>
      <c r="R25" s="5" t="s">
        <v>195</v>
      </c>
      <c r="S25" s="5" t="s">
        <v>196</v>
      </c>
      <c r="T25" s="11" t="s">
        <v>197</v>
      </c>
      <c r="U25" s="11"/>
      <c r="V25" s="11"/>
      <c r="W25" s="11"/>
      <c r="X25" s="11"/>
      <c r="Y25" s="11"/>
      <c r="Z25" s="11"/>
      <c r="AA25" s="11"/>
      <c r="AB25" s="11"/>
      <c r="AC25" s="11"/>
      <c r="AD25" s="11"/>
      <c r="AE25" s="11"/>
      <c r="AF25" s="11">
        <v>6</v>
      </c>
      <c r="AG25" s="5" t="s">
        <v>198</v>
      </c>
      <c r="AH25" s="5" t="s">
        <v>199</v>
      </c>
      <c r="AI25" s="11" t="s">
        <v>32</v>
      </c>
      <c r="AJ25" s="26" t="s">
        <v>35</v>
      </c>
      <c r="AK25" s="26" t="s">
        <v>200</v>
      </c>
      <c r="AL25" s="5" t="s">
        <v>35</v>
      </c>
      <c r="AM25" s="5" t="str">
        <f>_xlfn.CONCAT(WCO_data3[[#This Row],[Collection method]]," ", WCO_data3[[#This Row],[Location]], " ", WCO_data3[[#This Row],[Resource Title]])</f>
        <v xml:space="preserve">Water bottle  L4 Pelagic </v>
      </c>
    </row>
    <row r="26" spans="1:39" ht="115.2" hidden="1" x14ac:dyDescent="0.3">
      <c r="A26" s="42">
        <v>25</v>
      </c>
      <c r="B26" s="43" t="s">
        <v>19</v>
      </c>
      <c r="C26" s="43" t="s">
        <v>36</v>
      </c>
      <c r="D26" s="11" t="s">
        <v>37</v>
      </c>
      <c r="F26" s="5" t="s">
        <v>201</v>
      </c>
      <c r="G26" s="5"/>
      <c r="H26" s="5"/>
      <c r="I26" s="5"/>
      <c r="J26" s="11" t="s">
        <v>42</v>
      </c>
      <c r="N26" s="11" t="s">
        <v>23</v>
      </c>
      <c r="O26" s="11">
        <v>1992</v>
      </c>
      <c r="P26" s="11" t="s">
        <v>24</v>
      </c>
      <c r="Q26" s="11">
        <v>10</v>
      </c>
      <c r="R26" s="5" t="s">
        <v>202</v>
      </c>
      <c r="S26" s="5" t="s">
        <v>203</v>
      </c>
      <c r="T26" s="11" t="s">
        <v>42</v>
      </c>
      <c r="U26" s="11"/>
      <c r="V26" s="11"/>
      <c r="W26" s="11"/>
      <c r="X26" s="11"/>
      <c r="Y26" s="11"/>
      <c r="Z26" s="11"/>
      <c r="AA26" s="11"/>
      <c r="AB26" s="11"/>
      <c r="AC26" s="11"/>
      <c r="AD26" s="11"/>
      <c r="AE26" s="11"/>
      <c r="AF26" s="11" t="s">
        <v>204</v>
      </c>
      <c r="AG26" s="5" t="s">
        <v>198</v>
      </c>
      <c r="AH26" s="5" t="s">
        <v>199</v>
      </c>
      <c r="AI26" s="11" t="s">
        <v>32</v>
      </c>
      <c r="AJ26" s="26" t="s">
        <v>35</v>
      </c>
      <c r="AK26" s="25" t="s">
        <v>205</v>
      </c>
      <c r="AL26" s="5" t="s">
        <v>35</v>
      </c>
      <c r="AM26" s="5" t="str">
        <f>_xlfn.CONCAT(WCO_data3[[#This Row],[Collection method]]," ", WCO_data3[[#This Row],[Location]], " ", WCO_data3[[#This Row],[Resource Title]])</f>
        <v xml:space="preserve">Water bottle  L4 Pelagic </v>
      </c>
    </row>
    <row r="27" spans="1:39" ht="144" hidden="1" x14ac:dyDescent="0.3">
      <c r="A27" s="42">
        <v>26</v>
      </c>
      <c r="B27" s="43" t="s">
        <v>19</v>
      </c>
      <c r="C27" s="43" t="s">
        <v>36</v>
      </c>
      <c r="D27" s="11" t="s">
        <v>37</v>
      </c>
      <c r="F27" s="5" t="s">
        <v>206</v>
      </c>
      <c r="G27" s="5"/>
      <c r="H27" s="5"/>
      <c r="I27" s="5"/>
      <c r="J27" s="11" t="s">
        <v>209</v>
      </c>
      <c r="N27" s="11" t="s">
        <v>23</v>
      </c>
      <c r="O27" s="11">
        <v>2000</v>
      </c>
      <c r="P27" s="11" t="s">
        <v>24</v>
      </c>
      <c r="Q27" s="11" t="s">
        <v>39</v>
      </c>
      <c r="R27" s="5" t="s">
        <v>207</v>
      </c>
      <c r="S27" s="5" t="s">
        <v>208</v>
      </c>
      <c r="T27" s="11" t="s">
        <v>209</v>
      </c>
      <c r="U27" s="11"/>
      <c r="V27" s="11"/>
      <c r="W27" s="11"/>
      <c r="X27" s="11"/>
      <c r="Y27" s="11"/>
      <c r="Z27" s="11"/>
      <c r="AA27" s="11"/>
      <c r="AB27" s="11"/>
      <c r="AC27" s="11"/>
      <c r="AD27" s="11"/>
      <c r="AE27" s="11"/>
      <c r="AF27" s="11" t="s">
        <v>147</v>
      </c>
      <c r="AG27" s="5" t="s">
        <v>210</v>
      </c>
      <c r="AH27" s="5" t="s">
        <v>211</v>
      </c>
      <c r="AI27" s="11" t="s">
        <v>32</v>
      </c>
      <c r="AJ27" s="25" t="s">
        <v>212</v>
      </c>
      <c r="AK27" s="25" t="s">
        <v>213</v>
      </c>
      <c r="AL27" s="5" t="s">
        <v>35</v>
      </c>
      <c r="AM27" s="5" t="str">
        <f>_xlfn.CONCAT(WCO_data3[[#This Row],[Collection method]]," ", WCO_data3[[#This Row],[Location]], " ", WCO_data3[[#This Row],[Resource Title]])</f>
        <v xml:space="preserve">Water bottle  L4 Pelagic </v>
      </c>
    </row>
    <row r="28" spans="1:39" ht="57.6" hidden="1" x14ac:dyDescent="0.3">
      <c r="A28" s="42">
        <v>27</v>
      </c>
      <c r="B28" s="43" t="s">
        <v>19</v>
      </c>
      <c r="C28" s="43" t="s">
        <v>36</v>
      </c>
      <c r="D28" s="11" t="s">
        <v>37</v>
      </c>
      <c r="F28" s="5" t="s">
        <v>214</v>
      </c>
      <c r="G28" s="5"/>
      <c r="H28" s="5"/>
      <c r="I28" s="5"/>
      <c r="J28" s="11" t="s">
        <v>216</v>
      </c>
      <c r="N28" s="11" t="s">
        <v>23</v>
      </c>
      <c r="O28" s="11">
        <v>2002</v>
      </c>
      <c r="P28" s="11" t="s">
        <v>24</v>
      </c>
      <c r="Q28" s="11" t="s">
        <v>39</v>
      </c>
      <c r="R28" s="5" t="s">
        <v>66</v>
      </c>
      <c r="S28" s="5" t="s">
        <v>215</v>
      </c>
      <c r="T28" s="11" t="s">
        <v>216</v>
      </c>
      <c r="U28" s="11"/>
      <c r="V28" s="11"/>
      <c r="W28" s="11"/>
      <c r="X28" s="11"/>
      <c r="Y28" s="11"/>
      <c r="Z28" s="11"/>
      <c r="AA28" s="11"/>
      <c r="AB28" s="11"/>
      <c r="AC28" s="11"/>
      <c r="AD28" s="11"/>
      <c r="AE28" s="11"/>
      <c r="AF28" s="11" t="s">
        <v>69</v>
      </c>
      <c r="AG28" s="5" t="s">
        <v>85</v>
      </c>
      <c r="AH28" s="5" t="s">
        <v>86</v>
      </c>
      <c r="AI28" s="11" t="s">
        <v>32</v>
      </c>
      <c r="AJ28" s="26" t="s">
        <v>217</v>
      </c>
      <c r="AK28" s="26" t="s">
        <v>218</v>
      </c>
      <c r="AL28" s="5" t="s">
        <v>35</v>
      </c>
      <c r="AM28" s="5" t="str">
        <f>_xlfn.CONCAT(WCO_data3[[#This Row],[Collection method]]," ", WCO_data3[[#This Row],[Location]], " ", WCO_data3[[#This Row],[Resource Title]])</f>
        <v xml:space="preserve">Water bottle  L4 Pelagic </v>
      </c>
    </row>
    <row r="29" spans="1:39" ht="57.6" hidden="1" x14ac:dyDescent="0.3">
      <c r="A29" s="42">
        <v>28</v>
      </c>
      <c r="B29" s="43" t="s">
        <v>19</v>
      </c>
      <c r="C29" s="43" t="s">
        <v>36</v>
      </c>
      <c r="D29" s="11" t="s">
        <v>37</v>
      </c>
      <c r="F29" s="5" t="s">
        <v>219</v>
      </c>
      <c r="G29" s="5"/>
      <c r="H29" s="5"/>
      <c r="I29" s="5"/>
      <c r="J29" s="11" t="s">
        <v>216</v>
      </c>
      <c r="N29" s="11" t="s">
        <v>23</v>
      </c>
      <c r="O29" s="11">
        <v>2002</v>
      </c>
      <c r="P29" s="11" t="s">
        <v>220</v>
      </c>
      <c r="Q29" s="11" t="s">
        <v>39</v>
      </c>
      <c r="R29" s="5" t="s">
        <v>221</v>
      </c>
      <c r="S29" s="5" t="s">
        <v>222</v>
      </c>
      <c r="T29" s="11" t="s">
        <v>216</v>
      </c>
      <c r="U29" s="11"/>
      <c r="V29" s="11"/>
      <c r="W29" s="11"/>
      <c r="X29" s="11"/>
      <c r="Y29" s="11"/>
      <c r="Z29" s="11"/>
      <c r="AA29" s="11"/>
      <c r="AB29" s="11"/>
      <c r="AC29" s="11"/>
      <c r="AD29" s="11"/>
      <c r="AE29" s="11"/>
      <c r="AF29" s="11" t="s">
        <v>69</v>
      </c>
      <c r="AG29" s="5" t="s">
        <v>85</v>
      </c>
      <c r="AH29" s="5" t="s">
        <v>86</v>
      </c>
      <c r="AI29" s="11" t="s">
        <v>32</v>
      </c>
      <c r="AJ29" s="26" t="s">
        <v>217</v>
      </c>
      <c r="AK29" s="26" t="s">
        <v>218</v>
      </c>
      <c r="AL29" s="5" t="s">
        <v>35</v>
      </c>
      <c r="AM29" s="5" t="str">
        <f>_xlfn.CONCAT(WCO_data3[[#This Row],[Collection method]]," ", WCO_data3[[#This Row],[Location]], " ", WCO_data3[[#This Row],[Resource Title]])</f>
        <v xml:space="preserve">Water bottle  L4 Pelagic </v>
      </c>
    </row>
    <row r="30" spans="1:39" ht="57.6" hidden="1" x14ac:dyDescent="0.3">
      <c r="A30" s="42">
        <v>29</v>
      </c>
      <c r="B30" s="43" t="s">
        <v>19</v>
      </c>
      <c r="C30" s="43" t="s">
        <v>223</v>
      </c>
      <c r="D30" s="11" t="s">
        <v>37</v>
      </c>
      <c r="F30" s="5" t="s">
        <v>224</v>
      </c>
      <c r="G30" s="5"/>
      <c r="H30" s="5"/>
      <c r="I30" s="5"/>
      <c r="J30" s="11" t="s">
        <v>227</v>
      </c>
      <c r="N30" s="11" t="s">
        <v>23</v>
      </c>
      <c r="O30" s="11">
        <v>2007</v>
      </c>
      <c r="P30" s="11" t="s">
        <v>24</v>
      </c>
      <c r="Q30" s="11">
        <v>2</v>
      </c>
      <c r="R30" s="5" t="s">
        <v>225</v>
      </c>
      <c r="S30" s="5" t="s">
        <v>226</v>
      </c>
      <c r="T30" s="11" t="s">
        <v>227</v>
      </c>
      <c r="U30" s="11"/>
      <c r="V30" s="11"/>
      <c r="W30" s="11"/>
      <c r="X30" s="11"/>
      <c r="Y30" s="11"/>
      <c r="Z30" s="11"/>
      <c r="AA30" s="11"/>
      <c r="AB30" s="11"/>
      <c r="AC30" s="11"/>
      <c r="AD30" s="11"/>
      <c r="AE30" s="11"/>
      <c r="AF30" s="11" t="s">
        <v>228</v>
      </c>
      <c r="AG30" s="5" t="s">
        <v>229</v>
      </c>
      <c r="AH30" s="5" t="s">
        <v>230</v>
      </c>
      <c r="AI30" s="11" t="s">
        <v>32</v>
      </c>
      <c r="AJ30" s="26" t="s">
        <v>231</v>
      </c>
      <c r="AK30" s="26" t="s">
        <v>232</v>
      </c>
      <c r="AL30" s="5" t="s">
        <v>233</v>
      </c>
      <c r="AM30" s="5" t="str">
        <f>_xlfn.CONCAT(WCO_data3[[#This Row],[Collection method]]," ", WCO_data3[[#This Row],[Location]], " ", WCO_data3[[#This Row],[Resource Title]])</f>
        <v xml:space="preserve">Underway L4 Pelagic </v>
      </c>
    </row>
    <row r="31" spans="1:39" ht="100.8" hidden="1" x14ac:dyDescent="0.3">
      <c r="A31" s="42">
        <v>30</v>
      </c>
      <c r="B31" s="43" t="s">
        <v>19</v>
      </c>
      <c r="C31" s="43" t="s">
        <v>36</v>
      </c>
      <c r="D31" s="11" t="s">
        <v>37</v>
      </c>
      <c r="F31" s="5" t="s">
        <v>234</v>
      </c>
      <c r="G31" s="5"/>
      <c r="H31" s="5"/>
      <c r="I31" s="5"/>
      <c r="J31" s="11" t="s">
        <v>238</v>
      </c>
      <c r="N31" s="11" t="s">
        <v>23</v>
      </c>
      <c r="O31" s="11">
        <v>2008</v>
      </c>
      <c r="P31" s="11" t="s">
        <v>24</v>
      </c>
      <c r="Q31" s="11" t="s">
        <v>235</v>
      </c>
      <c r="R31" s="5" t="s">
        <v>236</v>
      </c>
      <c r="S31" s="5" t="s">
        <v>237</v>
      </c>
      <c r="T31" s="11" t="s">
        <v>238</v>
      </c>
      <c r="U31" s="11"/>
      <c r="V31" s="11"/>
      <c r="W31" s="11"/>
      <c r="X31" s="11"/>
      <c r="Y31" s="11"/>
      <c r="Z31" s="11"/>
      <c r="AA31" s="11"/>
      <c r="AB31" s="11"/>
      <c r="AC31" s="11"/>
      <c r="AD31" s="11"/>
      <c r="AE31" s="11"/>
      <c r="AF31" s="11" t="s">
        <v>239</v>
      </c>
      <c r="AG31" s="5" t="s">
        <v>240</v>
      </c>
      <c r="AH31" s="5" t="s">
        <v>241</v>
      </c>
      <c r="AI31" s="11" t="s">
        <v>32</v>
      </c>
      <c r="AJ31" s="26" t="s">
        <v>232</v>
      </c>
      <c r="AK31" s="26" t="s">
        <v>242</v>
      </c>
      <c r="AL31" s="5" t="s">
        <v>243</v>
      </c>
      <c r="AM31" s="5" t="str">
        <f>_xlfn.CONCAT(WCO_data3[[#This Row],[Collection method]]," ", WCO_data3[[#This Row],[Location]], " ", WCO_data3[[#This Row],[Resource Title]])</f>
        <v xml:space="preserve">Water bottle  L4 Pelagic </v>
      </c>
    </row>
    <row r="32" spans="1:39" ht="100.8" hidden="1" x14ac:dyDescent="0.3">
      <c r="A32" s="42">
        <v>31</v>
      </c>
      <c r="B32" s="43" t="s">
        <v>19</v>
      </c>
      <c r="C32" s="43" t="s">
        <v>36</v>
      </c>
      <c r="D32" s="11" t="s">
        <v>37</v>
      </c>
      <c r="F32" s="5" t="s">
        <v>244</v>
      </c>
      <c r="G32" s="5"/>
      <c r="H32" s="5"/>
      <c r="I32" s="5"/>
      <c r="J32" s="11" t="s">
        <v>238</v>
      </c>
      <c r="N32" s="11" t="s">
        <v>23</v>
      </c>
      <c r="O32" s="11">
        <v>2008</v>
      </c>
      <c r="P32" s="11" t="s">
        <v>24</v>
      </c>
      <c r="Q32" s="11" t="s">
        <v>235</v>
      </c>
      <c r="R32" s="5" t="s">
        <v>236</v>
      </c>
      <c r="S32" s="5" t="s">
        <v>245</v>
      </c>
      <c r="T32" s="11" t="s">
        <v>238</v>
      </c>
      <c r="U32" s="11"/>
      <c r="V32" s="11"/>
      <c r="W32" s="11"/>
      <c r="X32" s="11"/>
      <c r="Y32" s="11"/>
      <c r="Z32" s="11"/>
      <c r="AA32" s="11"/>
      <c r="AB32" s="11"/>
      <c r="AC32" s="11"/>
      <c r="AD32" s="11"/>
      <c r="AE32" s="11"/>
      <c r="AF32" s="11" t="s">
        <v>239</v>
      </c>
      <c r="AG32" s="5" t="s">
        <v>240</v>
      </c>
      <c r="AH32" s="5" t="s">
        <v>241</v>
      </c>
      <c r="AI32" s="11" t="s">
        <v>32</v>
      </c>
      <c r="AJ32" s="26" t="s">
        <v>232</v>
      </c>
      <c r="AK32" s="26" t="s">
        <v>242</v>
      </c>
      <c r="AL32" s="5" t="s">
        <v>243</v>
      </c>
      <c r="AM32" s="5" t="str">
        <f>_xlfn.CONCAT(WCO_data3[[#This Row],[Collection method]]," ", WCO_data3[[#This Row],[Location]], " ", WCO_data3[[#This Row],[Resource Title]])</f>
        <v xml:space="preserve">Water bottle  L4 Pelagic </v>
      </c>
    </row>
    <row r="33" spans="1:50" ht="115.2" hidden="1" x14ac:dyDescent="0.3">
      <c r="A33" s="42">
        <v>32</v>
      </c>
      <c r="B33" s="43" t="s">
        <v>19</v>
      </c>
      <c r="C33" s="43" t="s">
        <v>246</v>
      </c>
      <c r="D33" s="11" t="s">
        <v>37</v>
      </c>
      <c r="F33" s="5" t="s">
        <v>247</v>
      </c>
      <c r="G33" s="5"/>
      <c r="H33" s="5"/>
      <c r="I33" s="5"/>
      <c r="J33" s="11" t="s">
        <v>251</v>
      </c>
      <c r="N33" s="11" t="s">
        <v>23</v>
      </c>
      <c r="O33" s="11">
        <v>2010</v>
      </c>
      <c r="P33" s="11" t="s">
        <v>248</v>
      </c>
      <c r="Q33" s="11">
        <v>0</v>
      </c>
      <c r="R33" s="5" t="s">
        <v>249</v>
      </c>
      <c r="S33" s="5" t="s">
        <v>250</v>
      </c>
      <c r="T33" s="11" t="s">
        <v>251</v>
      </c>
      <c r="U33" s="11"/>
      <c r="V33" s="11"/>
      <c r="W33" s="11"/>
      <c r="X33" s="11"/>
      <c r="Y33" s="11"/>
      <c r="Z33" s="11"/>
      <c r="AA33" s="11"/>
      <c r="AB33" s="11"/>
      <c r="AC33" s="11"/>
      <c r="AD33" s="11"/>
      <c r="AE33" s="11"/>
      <c r="AF33" s="11" t="s">
        <v>35</v>
      </c>
      <c r="AG33" s="5" t="s">
        <v>252</v>
      </c>
      <c r="AH33" s="5" t="s">
        <v>253</v>
      </c>
      <c r="AI33" s="11" t="s">
        <v>32</v>
      </c>
      <c r="AJ33" s="26" t="s">
        <v>254</v>
      </c>
      <c r="AK33" s="26" t="s">
        <v>35</v>
      </c>
      <c r="AL33" s="5" t="s">
        <v>35</v>
      </c>
      <c r="AM33" s="5" t="str">
        <f>_xlfn.CONCAT(WCO_data3[[#This Row],[Collection method]]," ", WCO_data3[[#This Row],[Location]], " ", WCO_data3[[#This Row],[Resource Title]])</f>
        <v xml:space="preserve">underway  L4 Pelagic </v>
      </c>
    </row>
    <row r="34" spans="1:50" ht="43.2" hidden="1" x14ac:dyDescent="0.3">
      <c r="A34" s="42">
        <v>33</v>
      </c>
      <c r="B34" s="43" t="s">
        <v>255</v>
      </c>
      <c r="C34" s="43" t="s">
        <v>256</v>
      </c>
      <c r="D34" s="11" t="s">
        <v>257</v>
      </c>
      <c r="F34" s="5" t="s">
        <v>258</v>
      </c>
      <c r="G34" s="5"/>
      <c r="H34" s="5"/>
      <c r="I34" s="5"/>
      <c r="J34" s="11" t="s">
        <v>35</v>
      </c>
      <c r="N34" s="11" t="s">
        <v>23</v>
      </c>
      <c r="O34" s="11" t="s">
        <v>35</v>
      </c>
      <c r="P34" s="11" t="s">
        <v>24</v>
      </c>
      <c r="Q34" s="11" t="s">
        <v>259</v>
      </c>
      <c r="R34" s="5" t="s">
        <v>260</v>
      </c>
      <c r="S34" s="5" t="s">
        <v>35</v>
      </c>
      <c r="T34" s="11" t="s">
        <v>35</v>
      </c>
      <c r="U34" s="11"/>
      <c r="V34" s="11"/>
      <c r="W34" s="11"/>
      <c r="X34" s="11"/>
      <c r="Y34" s="11"/>
      <c r="Z34" s="11"/>
      <c r="AA34" s="11"/>
      <c r="AB34" s="11"/>
      <c r="AC34" s="11"/>
      <c r="AD34" s="11"/>
      <c r="AE34" s="11"/>
      <c r="AF34" s="11" t="s">
        <v>35</v>
      </c>
      <c r="AG34" s="5" t="s">
        <v>261</v>
      </c>
      <c r="AH34" s="5" t="s">
        <v>262</v>
      </c>
      <c r="AI34" s="11" t="s">
        <v>32</v>
      </c>
      <c r="AJ34" s="26" t="s">
        <v>35</v>
      </c>
      <c r="AK34" s="26" t="s">
        <v>35</v>
      </c>
      <c r="AL34" s="5" t="s">
        <v>35</v>
      </c>
      <c r="AM34" s="5" t="str">
        <f>_xlfn.CONCAT(WCO_data3[[#This Row],[Collection method]]," ", WCO_data3[[#This Row],[Location]], " ", WCO_data3[[#This Row],[Resource Title]])</f>
        <v xml:space="preserve">Air samples L4 Atmospheric </v>
      </c>
    </row>
    <row r="35" spans="1:50" ht="72" hidden="1" x14ac:dyDescent="0.3">
      <c r="A35" s="42">
        <v>34</v>
      </c>
      <c r="B35" s="43" t="s">
        <v>19</v>
      </c>
      <c r="C35" s="43" t="s">
        <v>36</v>
      </c>
      <c r="D35" s="11" t="s">
        <v>37</v>
      </c>
      <c r="F35" s="5" t="s">
        <v>263</v>
      </c>
      <c r="G35" s="5"/>
      <c r="H35" s="5"/>
      <c r="I35" s="5"/>
      <c r="J35" s="11" t="s">
        <v>265</v>
      </c>
      <c r="N35" s="11" t="s">
        <v>23</v>
      </c>
      <c r="O35" s="11" t="s">
        <v>35</v>
      </c>
      <c r="P35" s="11" t="s">
        <v>24</v>
      </c>
      <c r="Q35" s="11">
        <v>0</v>
      </c>
      <c r="R35" s="5" t="s">
        <v>66</v>
      </c>
      <c r="S35" s="5" t="s">
        <v>264</v>
      </c>
      <c r="T35" s="11" t="s">
        <v>265</v>
      </c>
      <c r="U35" s="11"/>
      <c r="V35" s="11"/>
      <c r="W35" s="11"/>
      <c r="X35" s="11"/>
      <c r="Y35" s="11"/>
      <c r="Z35" s="11"/>
      <c r="AA35" s="11"/>
      <c r="AB35" s="11"/>
      <c r="AC35" s="11"/>
      <c r="AD35" s="11"/>
      <c r="AE35" s="11"/>
      <c r="AF35" s="11" t="s">
        <v>35</v>
      </c>
      <c r="AG35" s="5" t="s">
        <v>266</v>
      </c>
      <c r="AH35" s="5" t="s">
        <v>267</v>
      </c>
      <c r="AI35" s="11" t="s">
        <v>32</v>
      </c>
      <c r="AJ35" s="26" t="s">
        <v>35</v>
      </c>
      <c r="AK35" s="26" t="s">
        <v>35</v>
      </c>
      <c r="AL35" s="5" t="s">
        <v>35</v>
      </c>
      <c r="AM35" s="5" t="str">
        <f>_xlfn.CONCAT(WCO_data3[[#This Row],[Collection method]]," ", WCO_data3[[#This Row],[Location]], " ", WCO_data3[[#This Row],[Resource Title]])</f>
        <v xml:space="preserve">Water bottle  L4 Pelagic </v>
      </c>
    </row>
    <row r="36" spans="1:50" ht="28.8" hidden="1" x14ac:dyDescent="0.3">
      <c r="A36" s="42">
        <v>35</v>
      </c>
      <c r="B36" s="43" t="s">
        <v>19</v>
      </c>
      <c r="C36" s="43" t="s">
        <v>36</v>
      </c>
      <c r="D36" s="11" t="s">
        <v>37</v>
      </c>
      <c r="F36" s="5" t="s">
        <v>268</v>
      </c>
      <c r="G36" s="5"/>
      <c r="H36" s="5"/>
      <c r="I36" s="5"/>
      <c r="J36" s="11" t="s">
        <v>35</v>
      </c>
      <c r="N36" s="11" t="s">
        <v>23</v>
      </c>
      <c r="O36" s="11" t="s">
        <v>35</v>
      </c>
      <c r="P36" s="11" t="s">
        <v>24</v>
      </c>
      <c r="Q36" s="11">
        <v>0</v>
      </c>
      <c r="R36" s="5" t="s">
        <v>66</v>
      </c>
      <c r="S36" s="5" t="s">
        <v>35</v>
      </c>
      <c r="T36" s="11" t="s">
        <v>35</v>
      </c>
      <c r="U36" s="11"/>
      <c r="V36" s="11"/>
      <c r="W36" s="11"/>
      <c r="X36" s="11"/>
      <c r="Y36" s="11"/>
      <c r="Z36" s="11"/>
      <c r="AA36" s="11"/>
      <c r="AB36" s="11"/>
      <c r="AC36" s="11"/>
      <c r="AD36" s="11"/>
      <c r="AE36" s="11"/>
      <c r="AF36" s="11" t="s">
        <v>69</v>
      </c>
      <c r="AG36" s="5" t="s">
        <v>198</v>
      </c>
      <c r="AH36" s="5" t="s">
        <v>199</v>
      </c>
      <c r="AI36" s="11" t="s">
        <v>32</v>
      </c>
      <c r="AJ36" s="26" t="s">
        <v>35</v>
      </c>
      <c r="AK36" s="26" t="s">
        <v>35</v>
      </c>
      <c r="AL36" s="5" t="s">
        <v>35</v>
      </c>
      <c r="AM36" s="5" t="str">
        <f>_xlfn.CONCAT(WCO_data3[[#This Row],[Collection method]]," ", WCO_data3[[#This Row],[Location]], " ", WCO_data3[[#This Row],[Resource Title]])</f>
        <v xml:space="preserve">Water bottle  L4 Pelagic </v>
      </c>
    </row>
    <row r="37" spans="1:50" ht="28.8" hidden="1" x14ac:dyDescent="0.3">
      <c r="A37" s="42">
        <v>36</v>
      </c>
      <c r="B37" s="43" t="s">
        <v>19</v>
      </c>
      <c r="C37" s="43" t="s">
        <v>36</v>
      </c>
      <c r="D37" s="11" t="s">
        <v>37</v>
      </c>
      <c r="F37" s="5" t="s">
        <v>269</v>
      </c>
      <c r="G37" s="5"/>
      <c r="H37" s="5"/>
      <c r="I37" s="5"/>
      <c r="J37" s="11" t="s">
        <v>35</v>
      </c>
      <c r="N37" s="11" t="s">
        <v>23</v>
      </c>
      <c r="O37" s="11" t="s">
        <v>35</v>
      </c>
      <c r="P37" s="11" t="s">
        <v>24</v>
      </c>
      <c r="Q37" s="11" t="s">
        <v>235</v>
      </c>
      <c r="R37" s="5" t="s">
        <v>35</v>
      </c>
      <c r="S37" s="5" t="s">
        <v>35</v>
      </c>
      <c r="T37" s="11" t="s">
        <v>35</v>
      </c>
      <c r="U37" s="11"/>
      <c r="V37" s="11"/>
      <c r="W37" s="11"/>
      <c r="X37" s="11"/>
      <c r="Y37" s="11"/>
      <c r="Z37" s="11"/>
      <c r="AA37" s="11"/>
      <c r="AB37" s="11"/>
      <c r="AC37" s="11"/>
      <c r="AD37" s="11"/>
      <c r="AE37" s="11"/>
      <c r="AF37" s="11" t="s">
        <v>35</v>
      </c>
      <c r="AG37" s="5" t="s">
        <v>270</v>
      </c>
      <c r="AH37" s="5" t="s">
        <v>271</v>
      </c>
      <c r="AI37" s="11" t="s">
        <v>32</v>
      </c>
      <c r="AJ37" s="26" t="s">
        <v>35</v>
      </c>
      <c r="AK37" s="26" t="s">
        <v>35</v>
      </c>
      <c r="AL37" s="5" t="s">
        <v>35</v>
      </c>
      <c r="AM37" s="5" t="str">
        <f>_xlfn.CONCAT(WCO_data3[[#This Row],[Collection method]]," ", WCO_data3[[#This Row],[Location]], " ", WCO_data3[[#This Row],[Resource Title]])</f>
        <v xml:space="preserve">Water bottle  L4 Pelagic </v>
      </c>
    </row>
    <row r="38" spans="1:50" ht="43.2" customHeight="1" x14ac:dyDescent="0.3">
      <c r="A38" s="42">
        <v>37</v>
      </c>
      <c r="B38" s="43" t="s">
        <v>19</v>
      </c>
      <c r="C38" s="43" t="s">
        <v>272</v>
      </c>
      <c r="D38" s="11" t="s">
        <v>37</v>
      </c>
      <c r="E38" s="5" t="s">
        <v>751</v>
      </c>
      <c r="F38" s="5" t="s">
        <v>752</v>
      </c>
      <c r="G38" s="5" t="s">
        <v>753</v>
      </c>
      <c r="H38" s="5" t="s">
        <v>754</v>
      </c>
      <c r="I38" s="5" t="s">
        <v>755</v>
      </c>
      <c r="J38" s="11" t="s">
        <v>756</v>
      </c>
      <c r="K38" s="11" t="s">
        <v>757</v>
      </c>
      <c r="L38" s="5" t="s">
        <v>754</v>
      </c>
      <c r="M38" s="5" t="s">
        <v>758</v>
      </c>
      <c r="N38" s="11" t="s">
        <v>759</v>
      </c>
      <c r="O38" s="11" t="s">
        <v>35</v>
      </c>
      <c r="P38" s="11" t="s">
        <v>24</v>
      </c>
      <c r="Q38" s="11" t="s">
        <v>91</v>
      </c>
      <c r="R38" s="5" t="s">
        <v>274</v>
      </c>
      <c r="S38" s="5" t="s">
        <v>275</v>
      </c>
      <c r="T38" s="11" t="s">
        <v>760</v>
      </c>
      <c r="U38" s="11" t="s">
        <v>761</v>
      </c>
      <c r="V38" s="11" t="s">
        <v>762</v>
      </c>
      <c r="W38" s="5" t="s">
        <v>763</v>
      </c>
      <c r="X38" s="11" t="s">
        <v>764</v>
      </c>
      <c r="Y38" s="11" t="s">
        <v>665</v>
      </c>
      <c r="Z38" s="11" t="s">
        <v>765</v>
      </c>
      <c r="AA38" s="5" t="s">
        <v>763</v>
      </c>
      <c r="AF38" s="11" t="s">
        <v>69</v>
      </c>
      <c r="AG38" s="5" t="s">
        <v>1368</v>
      </c>
      <c r="AH38" s="5" t="s">
        <v>1369</v>
      </c>
      <c r="AI38" s="11" t="s">
        <v>32</v>
      </c>
      <c r="AJ38" s="25" t="s">
        <v>279</v>
      </c>
      <c r="AK38" s="25" t="s">
        <v>280</v>
      </c>
      <c r="AL38" s="5" t="s">
        <v>35</v>
      </c>
      <c r="AM38" s="5" t="str">
        <f>_xlfn.CONCAT(WCO_data3[[#This Row],[Collection method]]," ", WCO_data3[[#This Row],[Location]], " ", WCO_data3[[#This Row],[Resource Title]])</f>
        <v>CTD Sensor L4 Pelagic Temperature(°C) at Depth (m)</v>
      </c>
      <c r="AN38" s="53" t="s">
        <v>766</v>
      </c>
      <c r="AO38" s="5" t="s">
        <v>767</v>
      </c>
      <c r="AP38" s="50" t="s">
        <v>768</v>
      </c>
      <c r="AQ38" s="5" t="s">
        <v>769</v>
      </c>
      <c r="AR38" s="5" t="s">
        <v>770</v>
      </c>
      <c r="AS38" s="51" t="s">
        <v>1367</v>
      </c>
      <c r="AT38" s="5" t="s">
        <v>771</v>
      </c>
      <c r="AU38" s="52">
        <v>45111</v>
      </c>
      <c r="AV38" s="5" t="s">
        <v>772</v>
      </c>
      <c r="AW38" s="5">
        <v>3.1</v>
      </c>
      <c r="AX38" s="5" t="s">
        <v>770</v>
      </c>
    </row>
    <row r="39" spans="1:50" ht="86.4" x14ac:dyDescent="0.3">
      <c r="A39" s="44">
        <v>37.1</v>
      </c>
      <c r="B39" s="43" t="s">
        <v>19</v>
      </c>
      <c r="C39" s="43" t="s">
        <v>272</v>
      </c>
      <c r="D39" s="11" t="s">
        <v>37</v>
      </c>
      <c r="E39" s="5" t="s">
        <v>773</v>
      </c>
      <c r="F39" s="26" t="s">
        <v>774</v>
      </c>
      <c r="G39" s="5" t="s">
        <v>775</v>
      </c>
      <c r="H39" s="5" t="s">
        <v>754</v>
      </c>
      <c r="I39" s="5" t="s">
        <v>776</v>
      </c>
      <c r="J39" s="11" t="s">
        <v>756</v>
      </c>
      <c r="K39" s="11" t="s">
        <v>757</v>
      </c>
      <c r="L39" s="5" t="s">
        <v>754</v>
      </c>
      <c r="M39" s="5" t="s">
        <v>758</v>
      </c>
      <c r="N39" s="11" t="s">
        <v>759</v>
      </c>
      <c r="O39" s="11" t="s">
        <v>35</v>
      </c>
      <c r="P39" s="11" t="s">
        <v>24</v>
      </c>
      <c r="Q39" s="11" t="s">
        <v>91</v>
      </c>
      <c r="R39" s="5" t="s">
        <v>274</v>
      </c>
      <c r="S39" s="5" t="s">
        <v>275</v>
      </c>
      <c r="T39" s="11" t="s">
        <v>777</v>
      </c>
      <c r="U39" s="11" t="s">
        <v>778</v>
      </c>
      <c r="V39" s="11" t="s">
        <v>779</v>
      </c>
      <c r="W39" s="5" t="s">
        <v>763</v>
      </c>
      <c r="X39" s="11" t="s">
        <v>764</v>
      </c>
      <c r="Y39" s="11" t="s">
        <v>665</v>
      </c>
      <c r="Z39" s="11" t="s">
        <v>765</v>
      </c>
      <c r="AA39" s="5" t="s">
        <v>780</v>
      </c>
      <c r="AB39" s="5" t="s">
        <v>781</v>
      </c>
      <c r="AC39" s="5" t="s">
        <v>782</v>
      </c>
      <c r="AD39" s="5" t="s">
        <v>783</v>
      </c>
      <c r="AE39" s="5" t="s">
        <v>754</v>
      </c>
      <c r="AF39" s="11" t="s">
        <v>69</v>
      </c>
      <c r="AG39" s="5" t="s">
        <v>1368</v>
      </c>
      <c r="AH39" s="5" t="s">
        <v>1369</v>
      </c>
      <c r="AI39" s="11" t="s">
        <v>32</v>
      </c>
      <c r="AJ39" s="25" t="s">
        <v>279</v>
      </c>
      <c r="AK39" s="25" t="s">
        <v>280</v>
      </c>
      <c r="AL39" s="5" t="s">
        <v>35</v>
      </c>
      <c r="AM39" s="5" t="str">
        <f>_xlfn.CONCAT(WCO_data3[[#This Row],[Collection method]]," ", WCO_data3[[#This Row],[Location]], " ", WCO_data3[[#This Row],[Resource Title]])</f>
        <v>CTD Sensor L4 Pelagic Salinity(PSU) at Depth (m)</v>
      </c>
      <c r="AN39" s="53" t="s">
        <v>784</v>
      </c>
      <c r="AO39" s="5" t="s">
        <v>767</v>
      </c>
      <c r="AP39" s="50" t="s">
        <v>785</v>
      </c>
      <c r="AQ39" s="5" t="s">
        <v>769</v>
      </c>
      <c r="AR39" s="5" t="s">
        <v>770</v>
      </c>
      <c r="AS39" s="51" t="s">
        <v>1367</v>
      </c>
      <c r="AT39" s="5" t="s">
        <v>771</v>
      </c>
      <c r="AU39" s="52">
        <v>45112</v>
      </c>
      <c r="AV39" s="5" t="s">
        <v>772</v>
      </c>
      <c r="AW39" s="5">
        <v>4.0999999999999996</v>
      </c>
      <c r="AX39" s="5" t="s">
        <v>770</v>
      </c>
    </row>
    <row r="40" spans="1:50" ht="172.8" x14ac:dyDescent="0.3">
      <c r="A40" s="44">
        <v>37.200000000000003</v>
      </c>
      <c r="B40" s="43" t="s">
        <v>19</v>
      </c>
      <c r="C40" s="43" t="s">
        <v>272</v>
      </c>
      <c r="D40" s="11" t="s">
        <v>37</v>
      </c>
      <c r="E40" s="5" t="s">
        <v>786</v>
      </c>
      <c r="F40" s="26" t="s">
        <v>787</v>
      </c>
      <c r="G40" s="5" t="s">
        <v>788</v>
      </c>
      <c r="H40" s="5" t="s">
        <v>754</v>
      </c>
      <c r="I40" s="5" t="s">
        <v>789</v>
      </c>
      <c r="J40" s="11" t="s">
        <v>756</v>
      </c>
      <c r="K40" s="11" t="s">
        <v>757</v>
      </c>
      <c r="L40" s="5" t="s">
        <v>754</v>
      </c>
      <c r="M40" s="5" t="s">
        <v>758</v>
      </c>
      <c r="N40" s="11" t="s">
        <v>759</v>
      </c>
      <c r="O40" s="11" t="s">
        <v>35</v>
      </c>
      <c r="P40" s="11" t="s">
        <v>24</v>
      </c>
      <c r="Q40" s="11" t="s">
        <v>91</v>
      </c>
      <c r="R40" s="5" t="s">
        <v>274</v>
      </c>
      <c r="S40" s="5" t="s">
        <v>275</v>
      </c>
      <c r="T40" s="11" t="s">
        <v>790</v>
      </c>
      <c r="U40" s="11" t="s">
        <v>791</v>
      </c>
      <c r="V40" s="11" t="s">
        <v>792</v>
      </c>
      <c r="W40" s="5" t="s">
        <v>763</v>
      </c>
      <c r="X40" s="11" t="s">
        <v>764</v>
      </c>
      <c r="Y40" s="11" t="s">
        <v>665</v>
      </c>
      <c r="Z40" s="11" t="s">
        <v>765</v>
      </c>
      <c r="AA40" s="5" t="s">
        <v>793</v>
      </c>
      <c r="AF40" s="11" t="s">
        <v>69</v>
      </c>
      <c r="AG40" s="5" t="s">
        <v>1368</v>
      </c>
      <c r="AH40" s="5" t="s">
        <v>1369</v>
      </c>
      <c r="AI40" s="11" t="s">
        <v>32</v>
      </c>
      <c r="AJ40" s="25" t="s">
        <v>279</v>
      </c>
      <c r="AK40" s="25" t="s">
        <v>280</v>
      </c>
      <c r="AL40" s="5" t="s">
        <v>35</v>
      </c>
      <c r="AM40" s="5" t="str">
        <f>_xlfn.CONCAT(WCO_data3[[#This Row],[Collection method]]," ", WCO_data3[[#This Row],[Location]], " ", WCO_data3[[#This Row],[Resource Title]])</f>
        <v>CTD Sensor L4 Pelagic Density(kgm-3) at Depth (m)</v>
      </c>
      <c r="AN40" s="53" t="s">
        <v>794</v>
      </c>
      <c r="AO40" s="5" t="s">
        <v>767</v>
      </c>
      <c r="AP40" s="50" t="s">
        <v>795</v>
      </c>
      <c r="AQ40" s="5" t="s">
        <v>769</v>
      </c>
      <c r="AR40" s="5" t="s">
        <v>770</v>
      </c>
      <c r="AS40" s="51" t="s">
        <v>1367</v>
      </c>
      <c r="AT40" s="5" t="s">
        <v>771</v>
      </c>
      <c r="AU40" s="52">
        <v>45113</v>
      </c>
      <c r="AV40" s="5" t="s">
        <v>772</v>
      </c>
      <c r="AW40" s="5">
        <v>5.0999999999999996</v>
      </c>
      <c r="AX40" s="5" t="s">
        <v>770</v>
      </c>
    </row>
    <row r="41" spans="1:50" ht="86.4" x14ac:dyDescent="0.3">
      <c r="A41" s="44">
        <v>37.299999999999997</v>
      </c>
      <c r="B41" s="43" t="s">
        <v>19</v>
      </c>
      <c r="C41" s="43" t="s">
        <v>272</v>
      </c>
      <c r="D41" s="11" t="s">
        <v>37</v>
      </c>
      <c r="E41" s="5" t="s">
        <v>796</v>
      </c>
      <c r="F41" s="26" t="s">
        <v>797</v>
      </c>
      <c r="G41" s="5" t="s">
        <v>798</v>
      </c>
      <c r="H41" s="5" t="s">
        <v>754</v>
      </c>
      <c r="I41" s="5" t="s">
        <v>799</v>
      </c>
      <c r="J41" s="11" t="s">
        <v>756</v>
      </c>
      <c r="K41" s="11" t="s">
        <v>757</v>
      </c>
      <c r="L41" s="5" t="s">
        <v>754</v>
      </c>
      <c r="M41" s="5" t="s">
        <v>758</v>
      </c>
      <c r="N41" s="11" t="s">
        <v>759</v>
      </c>
      <c r="O41" s="11" t="s">
        <v>35</v>
      </c>
      <c r="P41" s="11" t="s">
        <v>24</v>
      </c>
      <c r="Q41" s="11" t="s">
        <v>91</v>
      </c>
      <c r="R41" s="5" t="s">
        <v>274</v>
      </c>
      <c r="S41" s="5" t="s">
        <v>275</v>
      </c>
      <c r="T41" s="11" t="s">
        <v>800</v>
      </c>
      <c r="U41" s="11" t="s">
        <v>164</v>
      </c>
      <c r="V41" s="11" t="s">
        <v>801</v>
      </c>
      <c r="W41" s="5" t="s">
        <v>763</v>
      </c>
      <c r="X41" s="11" t="s">
        <v>764</v>
      </c>
      <c r="Y41" s="11" t="s">
        <v>665</v>
      </c>
      <c r="Z41" s="11" t="s">
        <v>765</v>
      </c>
      <c r="AA41" s="5" t="s">
        <v>802</v>
      </c>
      <c r="AB41" s="5" t="s">
        <v>781</v>
      </c>
      <c r="AC41" s="5" t="s">
        <v>782</v>
      </c>
      <c r="AD41" s="5" t="s">
        <v>783</v>
      </c>
      <c r="AE41" s="5" t="s">
        <v>754</v>
      </c>
      <c r="AF41" s="11" t="s">
        <v>69</v>
      </c>
      <c r="AG41" s="5" t="s">
        <v>1368</v>
      </c>
      <c r="AH41" s="5" t="s">
        <v>1369</v>
      </c>
      <c r="AI41" s="11" t="s">
        <v>32</v>
      </c>
      <c r="AJ41" s="25" t="s">
        <v>279</v>
      </c>
      <c r="AK41" s="25" t="s">
        <v>280</v>
      </c>
      <c r="AL41" s="5" t="s">
        <v>35</v>
      </c>
      <c r="AM41" s="5" t="str">
        <f>_xlfn.CONCAT(WCO_data3[[#This Row],[Collection method]]," ", WCO_data3[[#This Row],[Location]], " ", WCO_data3[[#This Row],[Resource Title]])</f>
        <v>CTD Sensor L4 Pelagic Transmission at Depth (m)</v>
      </c>
      <c r="AN41" s="53" t="s">
        <v>794</v>
      </c>
      <c r="AO41" s="5" t="s">
        <v>767</v>
      </c>
      <c r="AP41" s="50" t="s">
        <v>803</v>
      </c>
      <c r="AQ41" s="5" t="s">
        <v>769</v>
      </c>
      <c r="AR41" s="5" t="s">
        <v>770</v>
      </c>
      <c r="AS41" s="51" t="s">
        <v>1367</v>
      </c>
      <c r="AT41" s="5" t="s">
        <v>771</v>
      </c>
      <c r="AU41" s="52">
        <v>45114</v>
      </c>
      <c r="AV41" s="5" t="s">
        <v>772</v>
      </c>
      <c r="AW41" s="5">
        <v>6.1</v>
      </c>
      <c r="AX41" s="5" t="s">
        <v>770</v>
      </c>
    </row>
    <row r="42" spans="1:50" ht="115.2" x14ac:dyDescent="0.3">
      <c r="A42" s="44">
        <v>37.4</v>
      </c>
      <c r="B42" s="43" t="s">
        <v>19</v>
      </c>
      <c r="C42" s="43" t="s">
        <v>272</v>
      </c>
      <c r="D42" s="11" t="s">
        <v>37</v>
      </c>
      <c r="E42" s="5" t="s">
        <v>804</v>
      </c>
      <c r="F42" s="26" t="s">
        <v>805</v>
      </c>
      <c r="G42" s="5" t="s">
        <v>806</v>
      </c>
      <c r="H42" s="5" t="s">
        <v>754</v>
      </c>
      <c r="I42" s="5" t="s">
        <v>807</v>
      </c>
      <c r="J42" s="11" t="s">
        <v>756</v>
      </c>
      <c r="K42" s="11" t="s">
        <v>757</v>
      </c>
      <c r="L42" s="5" t="s">
        <v>754</v>
      </c>
      <c r="M42" s="5" t="s">
        <v>758</v>
      </c>
      <c r="N42" s="11" t="s">
        <v>759</v>
      </c>
      <c r="O42" s="11" t="s">
        <v>35</v>
      </c>
      <c r="P42" s="11" t="s">
        <v>24</v>
      </c>
      <c r="Q42" s="11" t="s">
        <v>91</v>
      </c>
      <c r="R42" s="5" t="s">
        <v>274</v>
      </c>
      <c r="S42" s="5" t="s">
        <v>275</v>
      </c>
      <c r="T42" s="11" t="s">
        <v>808</v>
      </c>
      <c r="U42" s="11" t="s">
        <v>809</v>
      </c>
      <c r="V42" s="11" t="s">
        <v>810</v>
      </c>
      <c r="W42" s="5" t="s">
        <v>763</v>
      </c>
      <c r="X42" s="11" t="s">
        <v>764</v>
      </c>
      <c r="Y42" s="11" t="s">
        <v>665</v>
      </c>
      <c r="Z42" s="11" t="s">
        <v>765</v>
      </c>
      <c r="AA42" s="5" t="s">
        <v>811</v>
      </c>
      <c r="AF42" s="11" t="s">
        <v>69</v>
      </c>
      <c r="AG42" s="5" t="s">
        <v>1368</v>
      </c>
      <c r="AH42" s="5" t="s">
        <v>1369</v>
      </c>
      <c r="AI42" s="11" t="s">
        <v>32</v>
      </c>
      <c r="AJ42" s="25" t="s">
        <v>279</v>
      </c>
      <c r="AK42" s="25" t="s">
        <v>280</v>
      </c>
      <c r="AL42" s="5" t="s">
        <v>35</v>
      </c>
      <c r="AM42" s="5" t="str">
        <f>_xlfn.CONCAT(WCO_data3[[#This Row],[Collection method]]," ", WCO_data3[[#This Row],[Location]], " ", WCO_data3[[#This Row],[Resource Title]])</f>
        <v>CTD Sensor L4 Pelagic PAR (uEm-2s-1) or Turbidity (NTU) at Depth (m)</v>
      </c>
      <c r="AN42" s="53" t="s">
        <v>794</v>
      </c>
      <c r="AO42" s="5" t="s">
        <v>767</v>
      </c>
      <c r="AP42" s="50" t="s">
        <v>812</v>
      </c>
      <c r="AQ42" s="5" t="s">
        <v>769</v>
      </c>
      <c r="AR42" s="5" t="s">
        <v>770</v>
      </c>
      <c r="AS42" s="51" t="s">
        <v>1367</v>
      </c>
      <c r="AT42" s="5" t="s">
        <v>771</v>
      </c>
      <c r="AU42" s="52">
        <v>45115</v>
      </c>
      <c r="AV42" s="5" t="s">
        <v>772</v>
      </c>
      <c r="AW42" s="5">
        <v>7.1</v>
      </c>
      <c r="AX42" s="5" t="s">
        <v>770</v>
      </c>
    </row>
    <row r="43" spans="1:50" ht="86.4" x14ac:dyDescent="0.3">
      <c r="A43" s="44">
        <v>37.5</v>
      </c>
      <c r="B43" s="43" t="s">
        <v>19</v>
      </c>
      <c r="C43" s="43" t="s">
        <v>272</v>
      </c>
      <c r="D43" s="11" t="s">
        <v>37</v>
      </c>
      <c r="E43" s="5" t="s">
        <v>813</v>
      </c>
      <c r="F43" s="5" t="s">
        <v>814</v>
      </c>
      <c r="G43" s="5" t="s">
        <v>814</v>
      </c>
      <c r="H43" s="5" t="s">
        <v>814</v>
      </c>
      <c r="I43" s="5" t="s">
        <v>814</v>
      </c>
      <c r="J43" s="11" t="s">
        <v>756</v>
      </c>
      <c r="K43" s="11" t="s">
        <v>757</v>
      </c>
      <c r="L43" s="5" t="s">
        <v>754</v>
      </c>
      <c r="M43" s="5" t="s">
        <v>758</v>
      </c>
      <c r="N43" s="11" t="s">
        <v>759</v>
      </c>
      <c r="O43" s="11" t="s">
        <v>35</v>
      </c>
      <c r="P43" s="11" t="s">
        <v>24</v>
      </c>
      <c r="Q43" s="11" t="s">
        <v>91</v>
      </c>
      <c r="R43" s="5" t="s">
        <v>274</v>
      </c>
      <c r="S43" s="5" t="s">
        <v>275</v>
      </c>
      <c r="T43" s="11" t="s">
        <v>814</v>
      </c>
      <c r="U43" s="11" t="s">
        <v>814</v>
      </c>
      <c r="V43" s="11" t="s">
        <v>814</v>
      </c>
      <c r="W43" s="5" t="s">
        <v>763</v>
      </c>
      <c r="X43" s="11" t="s">
        <v>764</v>
      </c>
      <c r="Y43" s="11" t="s">
        <v>665</v>
      </c>
      <c r="Z43" s="11" t="s">
        <v>765</v>
      </c>
      <c r="AA43" s="5" t="s">
        <v>815</v>
      </c>
      <c r="AF43" s="11" t="s">
        <v>69</v>
      </c>
      <c r="AG43" s="5" t="s">
        <v>1368</v>
      </c>
      <c r="AH43" s="5" t="s">
        <v>1369</v>
      </c>
      <c r="AI43" s="11" t="s">
        <v>32</v>
      </c>
      <c r="AJ43" s="25" t="s">
        <v>279</v>
      </c>
      <c r="AK43" s="25" t="s">
        <v>280</v>
      </c>
      <c r="AL43" s="5" t="s">
        <v>35</v>
      </c>
      <c r="AM43" s="5" t="str">
        <f>_xlfn.CONCAT(WCO_data3[[#This Row],[Collection method]]," ", WCO_data3[[#This Row],[Location]], " ", WCO_data3[[#This Row],[Resource Title]])</f>
        <v>CTD Sensor L4 Pelagic Chl a at Depth (m)</v>
      </c>
      <c r="AN43" s="53" t="s">
        <v>794</v>
      </c>
      <c r="AO43" s="5" t="s">
        <v>767</v>
      </c>
      <c r="AP43" s="50" t="s">
        <v>816</v>
      </c>
      <c r="AQ43" s="5" t="s">
        <v>769</v>
      </c>
      <c r="AR43" s="5" t="s">
        <v>770</v>
      </c>
      <c r="AS43" s="51" t="s">
        <v>1367</v>
      </c>
      <c r="AT43" s="5" t="s">
        <v>771</v>
      </c>
      <c r="AU43" s="52">
        <v>45116</v>
      </c>
      <c r="AV43" s="5" t="s">
        <v>772</v>
      </c>
      <c r="AW43" s="5">
        <v>8.1</v>
      </c>
      <c r="AX43" s="5" t="s">
        <v>770</v>
      </c>
    </row>
    <row r="44" spans="1:50" ht="86.4" x14ac:dyDescent="0.3">
      <c r="A44" s="44">
        <v>37.6</v>
      </c>
      <c r="B44" s="43" t="s">
        <v>19</v>
      </c>
      <c r="C44" s="43" t="s">
        <v>272</v>
      </c>
      <c r="D44" s="11" t="s">
        <v>37</v>
      </c>
      <c r="E44" s="5" t="s">
        <v>817</v>
      </c>
      <c r="F44" s="26" t="s">
        <v>818</v>
      </c>
      <c r="G44" s="5" t="s">
        <v>819</v>
      </c>
      <c r="H44" s="5" t="s">
        <v>754</v>
      </c>
      <c r="I44" s="5" t="s">
        <v>820</v>
      </c>
      <c r="J44" s="11" t="s">
        <v>756</v>
      </c>
      <c r="K44" s="11" t="s">
        <v>757</v>
      </c>
      <c r="L44" s="5" t="s">
        <v>754</v>
      </c>
      <c r="M44" s="5" t="s">
        <v>758</v>
      </c>
      <c r="N44" s="11" t="s">
        <v>759</v>
      </c>
      <c r="O44" s="11" t="s">
        <v>35</v>
      </c>
      <c r="P44" s="11" t="s">
        <v>24</v>
      </c>
      <c r="Q44" s="11" t="s">
        <v>91</v>
      </c>
      <c r="R44" s="5" t="s">
        <v>274</v>
      </c>
      <c r="S44" s="5" t="s">
        <v>275</v>
      </c>
      <c r="T44" s="11" t="s">
        <v>821</v>
      </c>
      <c r="U44" s="11" t="s">
        <v>822</v>
      </c>
      <c r="V44" s="11" t="s">
        <v>823</v>
      </c>
      <c r="W44" s="5" t="s">
        <v>763</v>
      </c>
      <c r="X44" s="11" t="s">
        <v>764</v>
      </c>
      <c r="Y44" s="11" t="s">
        <v>665</v>
      </c>
      <c r="Z44" s="11" t="s">
        <v>765</v>
      </c>
      <c r="AA44" s="5" t="s">
        <v>824</v>
      </c>
      <c r="AF44" s="11" t="s">
        <v>69</v>
      </c>
      <c r="AG44" s="5" t="s">
        <v>1368</v>
      </c>
      <c r="AH44" s="5" t="s">
        <v>1369</v>
      </c>
      <c r="AI44" s="11" t="s">
        <v>32</v>
      </c>
      <c r="AJ44" s="25" t="s">
        <v>279</v>
      </c>
      <c r="AK44" s="25" t="s">
        <v>280</v>
      </c>
      <c r="AL44" s="5" t="s">
        <v>35</v>
      </c>
      <c r="AM44" s="5" t="str">
        <f>_xlfn.CONCAT(WCO_data3[[#This Row],[Collection method]]," ", WCO_data3[[#This Row],[Location]], " ", WCO_data3[[#This Row],[Resource Title]])</f>
        <v>CTD Sensor L4 Pelagic Fluorescence (no unit) at Depth (m)</v>
      </c>
      <c r="AN44" s="53" t="s">
        <v>794</v>
      </c>
      <c r="AO44" s="5" t="s">
        <v>767</v>
      </c>
      <c r="AP44" s="50" t="s">
        <v>825</v>
      </c>
      <c r="AQ44" s="5" t="s">
        <v>769</v>
      </c>
      <c r="AR44" s="5" t="s">
        <v>770</v>
      </c>
      <c r="AS44" s="51" t="s">
        <v>1367</v>
      </c>
      <c r="AT44" s="5" t="s">
        <v>771</v>
      </c>
      <c r="AU44" s="52">
        <v>45117</v>
      </c>
      <c r="AV44" s="5" t="s">
        <v>772</v>
      </c>
      <c r="AW44" s="5">
        <v>9.1</v>
      </c>
      <c r="AX44" s="5" t="s">
        <v>770</v>
      </c>
    </row>
    <row r="45" spans="1:50" ht="158.4" x14ac:dyDescent="0.3">
      <c r="A45" s="44">
        <v>37.700000000000003</v>
      </c>
      <c r="B45" s="43" t="s">
        <v>19</v>
      </c>
      <c r="C45" s="43" t="s">
        <v>272</v>
      </c>
      <c r="D45" s="11" t="s">
        <v>37</v>
      </c>
      <c r="E45" s="5" t="s">
        <v>826</v>
      </c>
      <c r="F45" s="26" t="s">
        <v>827</v>
      </c>
      <c r="G45" s="5" t="s">
        <v>828</v>
      </c>
      <c r="H45" s="5" t="s">
        <v>754</v>
      </c>
      <c r="I45" s="5" t="s">
        <v>829</v>
      </c>
      <c r="J45" s="11" t="s">
        <v>756</v>
      </c>
      <c r="K45" s="11" t="s">
        <v>757</v>
      </c>
      <c r="L45" s="5" t="s">
        <v>754</v>
      </c>
      <c r="M45" s="5" t="s">
        <v>758</v>
      </c>
      <c r="N45" s="11" t="s">
        <v>759</v>
      </c>
      <c r="O45" s="11" t="s">
        <v>35</v>
      </c>
      <c r="P45" s="11" t="s">
        <v>24</v>
      </c>
      <c r="Q45" s="11" t="s">
        <v>91</v>
      </c>
      <c r="R45" s="5" t="s">
        <v>274</v>
      </c>
      <c r="S45" s="5" t="s">
        <v>275</v>
      </c>
      <c r="T45" s="11" t="s">
        <v>800</v>
      </c>
      <c r="U45" s="11" t="s">
        <v>164</v>
      </c>
      <c r="V45" s="11" t="s">
        <v>801</v>
      </c>
      <c r="W45" s="5" t="s">
        <v>763</v>
      </c>
      <c r="X45" s="11" t="s">
        <v>764</v>
      </c>
      <c r="Y45" s="11" t="s">
        <v>665</v>
      </c>
      <c r="Z45" s="11" t="s">
        <v>765</v>
      </c>
      <c r="AA45" s="5" t="s">
        <v>830</v>
      </c>
      <c r="AF45" s="11" t="s">
        <v>69</v>
      </c>
      <c r="AG45" s="5" t="s">
        <v>1368</v>
      </c>
      <c r="AH45" s="5" t="s">
        <v>1369</v>
      </c>
      <c r="AI45" s="11" t="s">
        <v>32</v>
      </c>
      <c r="AJ45" s="25" t="s">
        <v>279</v>
      </c>
      <c r="AK45" s="25" t="s">
        <v>280</v>
      </c>
      <c r="AL45" s="5" t="s">
        <v>35</v>
      </c>
      <c r="AM45" s="5" t="str">
        <f>_xlfn.CONCAT(WCO_data3[[#This Row],[Collection method]]," ", WCO_data3[[#This Row],[Location]], " ", WCO_data3[[#This Row],[Resource Title]])</f>
        <v>CTD Sensor L4 Pelagic Oxygen (uM) at Depth (m)</v>
      </c>
      <c r="AN45" s="53" t="s">
        <v>794</v>
      </c>
      <c r="AO45" s="5" t="s">
        <v>767</v>
      </c>
      <c r="AP45" s="50" t="s">
        <v>831</v>
      </c>
      <c r="AQ45" s="5" t="s">
        <v>769</v>
      </c>
      <c r="AR45" s="5" t="s">
        <v>770</v>
      </c>
      <c r="AS45" s="51" t="s">
        <v>1367</v>
      </c>
      <c r="AT45" s="5" t="s">
        <v>771</v>
      </c>
      <c r="AU45" s="52">
        <v>45118</v>
      </c>
      <c r="AV45" s="5" t="s">
        <v>772</v>
      </c>
      <c r="AW45" s="5">
        <v>10.1</v>
      </c>
      <c r="AX45" s="5" t="s">
        <v>770</v>
      </c>
    </row>
    <row r="46" spans="1:50" ht="100.8" x14ac:dyDescent="0.3">
      <c r="A46" s="44">
        <v>37.799999999999997</v>
      </c>
      <c r="B46" s="43" t="s">
        <v>19</v>
      </c>
      <c r="C46" s="43" t="s">
        <v>272</v>
      </c>
      <c r="D46" s="11" t="s">
        <v>37</v>
      </c>
      <c r="E46" s="5" t="s">
        <v>832</v>
      </c>
      <c r="F46" s="26" t="s">
        <v>833</v>
      </c>
      <c r="G46" s="5" t="s">
        <v>834</v>
      </c>
      <c r="H46" s="5" t="s">
        <v>754</v>
      </c>
      <c r="I46" s="5" t="s">
        <v>835</v>
      </c>
      <c r="J46" s="11" t="s">
        <v>756</v>
      </c>
      <c r="K46" s="11" t="s">
        <v>757</v>
      </c>
      <c r="L46" s="5" t="s">
        <v>754</v>
      </c>
      <c r="M46" s="5" t="s">
        <v>758</v>
      </c>
      <c r="N46" s="11" t="s">
        <v>759</v>
      </c>
      <c r="O46" s="11" t="s">
        <v>35</v>
      </c>
      <c r="P46" s="11" t="s">
        <v>24</v>
      </c>
      <c r="Q46" s="11" t="s">
        <v>91</v>
      </c>
      <c r="R46" s="5" t="s">
        <v>274</v>
      </c>
      <c r="S46" s="5" t="s">
        <v>275</v>
      </c>
      <c r="T46" s="11" t="s">
        <v>836</v>
      </c>
      <c r="U46" s="11" t="s">
        <v>837</v>
      </c>
      <c r="V46" s="11" t="s">
        <v>838</v>
      </c>
      <c r="W46" s="5" t="s">
        <v>763</v>
      </c>
      <c r="X46" s="11" t="s">
        <v>764</v>
      </c>
      <c r="Y46" s="11" t="s">
        <v>665</v>
      </c>
      <c r="Z46" s="11" t="s">
        <v>765</v>
      </c>
      <c r="AA46" s="5" t="s">
        <v>839</v>
      </c>
      <c r="AB46" s="5" t="s">
        <v>781</v>
      </c>
      <c r="AC46" s="5" t="s">
        <v>782</v>
      </c>
      <c r="AD46" s="5" t="s">
        <v>783</v>
      </c>
      <c r="AE46" s="5" t="s">
        <v>754</v>
      </c>
      <c r="AF46" s="11" t="s">
        <v>69</v>
      </c>
      <c r="AG46" s="5" t="s">
        <v>1368</v>
      </c>
      <c r="AH46" s="5" t="s">
        <v>1369</v>
      </c>
      <c r="AI46" s="11" t="s">
        <v>32</v>
      </c>
      <c r="AJ46" s="25" t="s">
        <v>279</v>
      </c>
      <c r="AK46" s="25" t="s">
        <v>280</v>
      </c>
      <c r="AL46" s="5" t="s">
        <v>35</v>
      </c>
      <c r="AM46" s="5" t="str">
        <f>_xlfn.CONCAT(WCO_data3[[#This Row],[Collection method]]," ", WCO_data3[[#This Row],[Location]], " ", WCO_data3[[#This Row],[Resource Title]])</f>
        <v>CTD Sensor L4 Pelagic Sound Velocity (m/s) at Depth (m)</v>
      </c>
      <c r="AN46" s="53" t="s">
        <v>794</v>
      </c>
      <c r="AO46" s="5" t="s">
        <v>767</v>
      </c>
      <c r="AP46" s="50" t="s">
        <v>840</v>
      </c>
      <c r="AQ46" s="5" t="s">
        <v>769</v>
      </c>
      <c r="AR46" s="5" t="s">
        <v>770</v>
      </c>
      <c r="AS46" s="51" t="s">
        <v>1367</v>
      </c>
      <c r="AT46" s="5" t="s">
        <v>771</v>
      </c>
      <c r="AU46" s="52">
        <v>45119</v>
      </c>
      <c r="AV46" s="5" t="s">
        <v>772</v>
      </c>
      <c r="AW46" s="5">
        <v>11.1</v>
      </c>
      <c r="AX46" s="5" t="s">
        <v>770</v>
      </c>
    </row>
    <row r="47" spans="1:50" ht="129.6" hidden="1" x14ac:dyDescent="0.3">
      <c r="A47" s="42">
        <v>38</v>
      </c>
      <c r="B47" s="43" t="s">
        <v>19</v>
      </c>
      <c r="C47" s="43" t="s">
        <v>36</v>
      </c>
      <c r="D47" s="11" t="s">
        <v>37</v>
      </c>
      <c r="E47" s="5" t="s">
        <v>281</v>
      </c>
      <c r="F47" s="5" t="s">
        <v>281</v>
      </c>
      <c r="G47" s="5"/>
      <c r="H47" s="5"/>
      <c r="I47" s="5"/>
      <c r="J47" s="5"/>
      <c r="K47" s="5"/>
      <c r="L47" s="5"/>
      <c r="M47" s="5"/>
      <c r="N47" s="11" t="s">
        <v>23</v>
      </c>
      <c r="O47" s="11">
        <v>2007</v>
      </c>
      <c r="P47" s="11" t="s">
        <v>282</v>
      </c>
      <c r="Q47" s="11" t="s">
        <v>39</v>
      </c>
      <c r="R47" s="5" t="s">
        <v>66</v>
      </c>
      <c r="S47" s="5" t="s">
        <v>283</v>
      </c>
      <c r="T47" s="11" t="s">
        <v>284</v>
      </c>
      <c r="U47" s="11"/>
      <c r="V47" s="11"/>
      <c r="W47" s="11"/>
      <c r="X47" s="11" t="s">
        <v>764</v>
      </c>
      <c r="Y47" s="11" t="s">
        <v>665</v>
      </c>
      <c r="Z47" s="11" t="s">
        <v>765</v>
      </c>
      <c r="AA47" s="5" t="s">
        <v>841</v>
      </c>
      <c r="AB47" s="11"/>
      <c r="AC47" s="11"/>
      <c r="AD47" s="11"/>
      <c r="AE47" s="11"/>
      <c r="AF47" s="11" t="s">
        <v>147</v>
      </c>
      <c r="AG47" s="5" t="s">
        <v>198</v>
      </c>
      <c r="AH47" s="5" t="s">
        <v>199</v>
      </c>
      <c r="AI47" s="11" t="s">
        <v>32</v>
      </c>
      <c r="AJ47" s="26" t="s">
        <v>285</v>
      </c>
      <c r="AK47" s="26" t="s">
        <v>286</v>
      </c>
      <c r="AL47" s="5" t="s">
        <v>35</v>
      </c>
      <c r="AM47" s="5" t="str">
        <f>_xlfn.CONCAT(WCO_data3[[#This Row],[Collection method]]," ", WCO_data3[[#This Row],[Location]], " ", WCO_data3[[#This Row],[Resource Title]])</f>
        <v>Water bottle  L4 Pelagic Alkaline Phosphatase Activity:APA</v>
      </c>
      <c r="AN47" s="53" t="s">
        <v>794</v>
      </c>
      <c r="AO47" s="5" t="s">
        <v>767</v>
      </c>
      <c r="AP47" s="50" t="s">
        <v>842</v>
      </c>
      <c r="AQ47" s="5" t="s">
        <v>769</v>
      </c>
      <c r="AR47" s="5" t="s">
        <v>770</v>
      </c>
      <c r="AS47" s="51" t="s">
        <v>843</v>
      </c>
      <c r="AT47" s="5" t="s">
        <v>771</v>
      </c>
      <c r="AU47" s="52">
        <v>45120</v>
      </c>
      <c r="AV47" s="5" t="s">
        <v>772</v>
      </c>
      <c r="AW47" s="5">
        <v>12.1</v>
      </c>
      <c r="AX47" s="5" t="s">
        <v>770</v>
      </c>
    </row>
    <row r="48" spans="1:50" ht="144" hidden="1" x14ac:dyDescent="0.3">
      <c r="A48" s="42">
        <v>39</v>
      </c>
      <c r="B48" s="43" t="s">
        <v>19</v>
      </c>
      <c r="C48" s="43" t="s">
        <v>36</v>
      </c>
      <c r="D48" s="11" t="s">
        <v>37</v>
      </c>
      <c r="E48" s="5" t="s">
        <v>287</v>
      </c>
      <c r="F48" s="5" t="s">
        <v>287</v>
      </c>
      <c r="G48" s="5"/>
      <c r="H48" s="5"/>
      <c r="I48" s="5"/>
      <c r="J48" s="5"/>
      <c r="K48" s="5"/>
      <c r="L48" s="5"/>
      <c r="M48" s="5"/>
      <c r="N48" s="11" t="s">
        <v>23</v>
      </c>
      <c r="O48" s="11">
        <v>2013</v>
      </c>
      <c r="P48" s="11" t="s">
        <v>288</v>
      </c>
      <c r="Q48" s="11" t="s">
        <v>39</v>
      </c>
      <c r="R48" s="5" t="s">
        <v>66</v>
      </c>
      <c r="S48" s="5" t="s">
        <v>289</v>
      </c>
      <c r="T48" s="11" t="s">
        <v>290</v>
      </c>
      <c r="U48" s="11"/>
      <c r="V48" s="11"/>
      <c r="W48" s="11"/>
      <c r="X48" s="11" t="s">
        <v>764</v>
      </c>
      <c r="Y48" s="11" t="s">
        <v>665</v>
      </c>
      <c r="Z48" s="11" t="s">
        <v>765</v>
      </c>
      <c r="AA48" s="5" t="s">
        <v>844</v>
      </c>
      <c r="AB48" s="11"/>
      <c r="AC48" s="11"/>
      <c r="AD48" s="11"/>
      <c r="AE48" s="11"/>
      <c r="AF48" s="11" t="s">
        <v>147</v>
      </c>
      <c r="AG48" s="5" t="s">
        <v>198</v>
      </c>
      <c r="AH48" s="5" t="s">
        <v>199</v>
      </c>
      <c r="AI48" s="11" t="s">
        <v>32</v>
      </c>
      <c r="AJ48" s="26" t="s">
        <v>35</v>
      </c>
      <c r="AK48" s="26" t="s">
        <v>35</v>
      </c>
      <c r="AL48" s="5" t="s">
        <v>35</v>
      </c>
      <c r="AM48" s="5" t="str">
        <f>_xlfn.CONCAT(WCO_data3[[#This Row],[Collection method]]," ", WCO_data3[[#This Row],[Location]], " ", WCO_data3[[#This Row],[Resource Title]])</f>
        <v>Water bottle  L4 Pelagic Organic nutrients: Dissolved Organic Carbon (DOC), Dissolved Organic Nitrogen (DON), Dissolved Organic Phosphorous (DOP)</v>
      </c>
      <c r="AN48" s="53" t="s">
        <v>794</v>
      </c>
      <c r="AO48" s="5" t="s">
        <v>767</v>
      </c>
      <c r="AP48" s="50" t="s">
        <v>845</v>
      </c>
      <c r="AQ48" s="5" t="s">
        <v>769</v>
      </c>
      <c r="AR48" s="5" t="s">
        <v>770</v>
      </c>
      <c r="AS48" s="51" t="s">
        <v>846</v>
      </c>
      <c r="AT48" s="5" t="s">
        <v>771</v>
      </c>
      <c r="AU48" s="52">
        <v>45121</v>
      </c>
      <c r="AV48" s="5" t="s">
        <v>772</v>
      </c>
      <c r="AW48" s="5">
        <v>13.1</v>
      </c>
      <c r="AX48" s="5" t="s">
        <v>770</v>
      </c>
    </row>
    <row r="49" spans="1:50" ht="86.4" hidden="1" x14ac:dyDescent="0.3">
      <c r="A49" s="42">
        <v>40</v>
      </c>
      <c r="B49" s="43" t="s">
        <v>19</v>
      </c>
      <c r="C49" s="43" t="s">
        <v>36</v>
      </c>
      <c r="D49" s="11" t="s">
        <v>37</v>
      </c>
      <c r="E49" s="5" t="s">
        <v>291</v>
      </c>
      <c r="F49" s="5" t="s">
        <v>291</v>
      </c>
      <c r="G49" s="5"/>
      <c r="H49" s="5"/>
      <c r="I49" s="5"/>
      <c r="J49" s="5"/>
      <c r="K49" s="5"/>
      <c r="L49" s="5"/>
      <c r="M49" s="5"/>
      <c r="N49" s="11" t="s">
        <v>23</v>
      </c>
      <c r="O49" s="11">
        <v>2015</v>
      </c>
      <c r="P49" s="11" t="s">
        <v>292</v>
      </c>
      <c r="Q49" s="11" t="s">
        <v>99</v>
      </c>
      <c r="R49" s="5" t="s">
        <v>293</v>
      </c>
      <c r="S49" s="5" t="s">
        <v>294</v>
      </c>
      <c r="T49" s="11" t="s">
        <v>35</v>
      </c>
      <c r="U49" s="11"/>
      <c r="V49" s="11"/>
      <c r="W49" s="11"/>
      <c r="X49" s="11" t="s">
        <v>764</v>
      </c>
      <c r="Y49" s="11" t="s">
        <v>665</v>
      </c>
      <c r="Z49" s="11" t="s">
        <v>765</v>
      </c>
      <c r="AA49" s="5" t="s">
        <v>847</v>
      </c>
      <c r="AB49" s="11"/>
      <c r="AC49" s="11"/>
      <c r="AD49" s="11"/>
      <c r="AE49" s="11"/>
      <c r="AF49" s="11">
        <v>4</v>
      </c>
      <c r="AG49" s="5" t="s">
        <v>295</v>
      </c>
      <c r="AH49" s="5" t="s">
        <v>296</v>
      </c>
      <c r="AI49" s="11" t="s">
        <v>32</v>
      </c>
      <c r="AJ49" s="26" t="s">
        <v>35</v>
      </c>
      <c r="AK49" s="26" t="s">
        <v>35</v>
      </c>
      <c r="AL49" s="5" t="s">
        <v>35</v>
      </c>
      <c r="AM49" s="5" t="str">
        <f>_xlfn.CONCAT(WCO_data3[[#This Row],[Collection method]]," ", WCO_data3[[#This Row],[Location]], " ", WCO_data3[[#This Row],[Resource Title]])</f>
        <v>Water bottle  L4 Pelagic  Microbes specific to N-osmolyte use</v>
      </c>
      <c r="AN49" s="53" t="s">
        <v>794</v>
      </c>
      <c r="AO49" s="5" t="s">
        <v>767</v>
      </c>
      <c r="AP49" s="50" t="s">
        <v>848</v>
      </c>
      <c r="AQ49" s="5" t="s">
        <v>769</v>
      </c>
      <c r="AR49" s="5" t="s">
        <v>770</v>
      </c>
      <c r="AS49" s="51" t="s">
        <v>849</v>
      </c>
      <c r="AT49" s="5" t="s">
        <v>771</v>
      </c>
      <c r="AU49" s="52">
        <v>45122</v>
      </c>
      <c r="AV49" s="5" t="s">
        <v>772</v>
      </c>
      <c r="AW49" s="5">
        <v>14.1</v>
      </c>
      <c r="AX49" s="5" t="s">
        <v>770</v>
      </c>
    </row>
    <row r="50" spans="1:50" ht="86.4" hidden="1" x14ac:dyDescent="0.3">
      <c r="A50" s="42">
        <v>41</v>
      </c>
      <c r="B50" s="43" t="s">
        <v>19</v>
      </c>
      <c r="C50" s="43" t="s">
        <v>36</v>
      </c>
      <c r="D50" s="11" t="s">
        <v>37</v>
      </c>
      <c r="E50" s="5" t="s">
        <v>297</v>
      </c>
      <c r="F50" s="5" t="s">
        <v>297</v>
      </c>
      <c r="G50" s="5"/>
      <c r="H50" s="5"/>
      <c r="I50" s="5"/>
      <c r="J50" s="5"/>
      <c r="K50" s="5"/>
      <c r="L50" s="5"/>
      <c r="M50" s="5"/>
      <c r="N50" s="11" t="s">
        <v>23</v>
      </c>
      <c r="O50" s="11">
        <v>2015</v>
      </c>
      <c r="P50" s="11" t="s">
        <v>292</v>
      </c>
      <c r="Q50" s="11" t="s">
        <v>99</v>
      </c>
      <c r="R50" s="5" t="s">
        <v>298</v>
      </c>
      <c r="S50" s="5" t="s">
        <v>299</v>
      </c>
      <c r="T50" s="11" t="s">
        <v>35</v>
      </c>
      <c r="U50" s="11"/>
      <c r="V50" s="11"/>
      <c r="W50" s="11"/>
      <c r="X50" s="11" t="s">
        <v>764</v>
      </c>
      <c r="Y50" s="11" t="s">
        <v>665</v>
      </c>
      <c r="Z50" s="11" t="s">
        <v>765</v>
      </c>
      <c r="AA50" s="5" t="s">
        <v>850</v>
      </c>
      <c r="AB50" s="11"/>
      <c r="AC50" s="11"/>
      <c r="AD50" s="11"/>
      <c r="AE50" s="11"/>
      <c r="AF50" s="11">
        <v>4</v>
      </c>
      <c r="AG50" s="5" t="s">
        <v>295</v>
      </c>
      <c r="AH50" s="5" t="s">
        <v>296</v>
      </c>
      <c r="AI50" s="11" t="s">
        <v>32</v>
      </c>
      <c r="AJ50" s="26" t="s">
        <v>35</v>
      </c>
      <c r="AK50" s="26" t="s">
        <v>35</v>
      </c>
      <c r="AL50" s="5" t="s">
        <v>35</v>
      </c>
      <c r="AM50" s="5" t="str">
        <f>_xlfn.CONCAT(WCO_data3[[#This Row],[Collection method]]," ", WCO_data3[[#This Row],[Location]], " ", WCO_data3[[#This Row],[Resource Title]])</f>
        <v>Water bottle  L4 Pelagic  Specific microbes using N-osmolytes</v>
      </c>
      <c r="AN50" s="53" t="s">
        <v>794</v>
      </c>
      <c r="AO50" s="5" t="s">
        <v>767</v>
      </c>
      <c r="AP50" s="50" t="s">
        <v>851</v>
      </c>
      <c r="AQ50" s="5" t="s">
        <v>769</v>
      </c>
      <c r="AR50" s="5" t="s">
        <v>770</v>
      </c>
      <c r="AS50" s="51" t="s">
        <v>852</v>
      </c>
      <c r="AT50" s="5" t="s">
        <v>771</v>
      </c>
      <c r="AU50" s="52">
        <v>45123</v>
      </c>
      <c r="AV50" s="5" t="s">
        <v>772</v>
      </c>
      <c r="AW50" s="5">
        <v>15.1</v>
      </c>
      <c r="AX50" s="5" t="s">
        <v>770</v>
      </c>
    </row>
    <row r="51" spans="1:50" ht="100.8" hidden="1" x14ac:dyDescent="0.3">
      <c r="A51" s="42">
        <v>42</v>
      </c>
      <c r="B51" s="43" t="s">
        <v>19</v>
      </c>
      <c r="C51" s="43" t="s">
        <v>36</v>
      </c>
      <c r="D51" s="11" t="s">
        <v>37</v>
      </c>
      <c r="E51" s="5" t="s">
        <v>300</v>
      </c>
      <c r="F51" s="5" t="s">
        <v>300</v>
      </c>
      <c r="G51" s="5"/>
      <c r="H51" s="5"/>
      <c r="I51" s="5"/>
      <c r="J51" s="5"/>
      <c r="K51" s="5"/>
      <c r="L51" s="5"/>
      <c r="M51" s="5"/>
      <c r="N51" s="11" t="s">
        <v>23</v>
      </c>
      <c r="O51" s="11">
        <v>2016</v>
      </c>
      <c r="P51" s="11" t="s">
        <v>292</v>
      </c>
      <c r="Q51" s="11" t="s">
        <v>99</v>
      </c>
      <c r="R51" s="5" t="s">
        <v>301</v>
      </c>
      <c r="S51" s="5" t="s">
        <v>302</v>
      </c>
      <c r="T51" s="11" t="s">
        <v>303</v>
      </c>
      <c r="U51" s="11"/>
      <c r="V51" s="11"/>
      <c r="W51" s="11"/>
      <c r="X51" s="11" t="s">
        <v>764</v>
      </c>
      <c r="Y51" s="11" t="s">
        <v>665</v>
      </c>
      <c r="Z51" s="11" t="s">
        <v>765</v>
      </c>
      <c r="AA51" s="5" t="s">
        <v>853</v>
      </c>
      <c r="AB51" s="11"/>
      <c r="AC51" s="11"/>
      <c r="AD51" s="11"/>
      <c r="AE51" s="11"/>
      <c r="AF51" s="11">
        <v>3</v>
      </c>
      <c r="AG51" s="5" t="s">
        <v>295</v>
      </c>
      <c r="AH51" s="5" t="s">
        <v>296</v>
      </c>
      <c r="AI51" s="11" t="s">
        <v>32</v>
      </c>
      <c r="AJ51" s="26" t="s">
        <v>35</v>
      </c>
      <c r="AK51" s="26" t="s">
        <v>304</v>
      </c>
      <c r="AL51" s="5" t="s">
        <v>35</v>
      </c>
      <c r="AM51" s="5" t="str">
        <f>_xlfn.CONCAT(WCO_data3[[#This Row],[Collection method]]," ", WCO_data3[[#This Row],[Location]], " ", WCO_data3[[#This Row],[Resource Title]])</f>
        <v>Water bottle  L4 Pelagic Choline, glycine betaine and TMAO in particulate fraction, concentration</v>
      </c>
      <c r="AN51" s="53" t="s">
        <v>794</v>
      </c>
      <c r="AO51" s="5" t="s">
        <v>767</v>
      </c>
      <c r="AP51" s="50" t="s">
        <v>854</v>
      </c>
      <c r="AQ51" s="5" t="s">
        <v>769</v>
      </c>
      <c r="AR51" s="5" t="s">
        <v>770</v>
      </c>
      <c r="AS51" s="51" t="s">
        <v>855</v>
      </c>
      <c r="AT51" s="5" t="s">
        <v>771</v>
      </c>
      <c r="AU51" s="52">
        <v>45124</v>
      </c>
      <c r="AV51" s="5" t="s">
        <v>772</v>
      </c>
      <c r="AW51" s="5">
        <v>16.100000000000001</v>
      </c>
      <c r="AX51" s="5" t="s">
        <v>770</v>
      </c>
    </row>
    <row r="52" spans="1:50" ht="129.6" hidden="1" x14ac:dyDescent="0.3">
      <c r="A52" s="42">
        <v>43</v>
      </c>
      <c r="B52" s="43" t="s">
        <v>19</v>
      </c>
      <c r="C52" s="43" t="s">
        <v>36</v>
      </c>
      <c r="D52" s="11" t="s">
        <v>37</v>
      </c>
      <c r="E52" s="5" t="s">
        <v>305</v>
      </c>
      <c r="F52" s="5" t="s">
        <v>305</v>
      </c>
      <c r="G52" s="5"/>
      <c r="H52" s="5"/>
      <c r="I52" s="5"/>
      <c r="J52" s="5"/>
      <c r="K52" s="5"/>
      <c r="L52" s="5"/>
      <c r="M52" s="5"/>
      <c r="N52" s="11" t="s">
        <v>111</v>
      </c>
      <c r="O52" s="11">
        <v>2018</v>
      </c>
      <c r="P52" s="11" t="s">
        <v>112</v>
      </c>
      <c r="Q52" s="11" t="s">
        <v>25</v>
      </c>
      <c r="R52" s="5" t="s">
        <v>306</v>
      </c>
      <c r="S52" s="5" t="s">
        <v>307</v>
      </c>
      <c r="T52" s="11" t="s">
        <v>308</v>
      </c>
      <c r="U52" s="11"/>
      <c r="V52" s="11"/>
      <c r="W52" s="11"/>
      <c r="X52" s="11" t="s">
        <v>764</v>
      </c>
      <c r="Y52" s="11" t="s">
        <v>665</v>
      </c>
      <c r="Z52" s="11" t="s">
        <v>765</v>
      </c>
      <c r="AA52" s="5" t="s">
        <v>856</v>
      </c>
      <c r="AB52" s="11"/>
      <c r="AC52" s="11"/>
      <c r="AD52" s="11"/>
      <c r="AE52" s="11"/>
      <c r="AF52" s="11" t="s">
        <v>69</v>
      </c>
      <c r="AG52" s="5" t="s">
        <v>309</v>
      </c>
      <c r="AH52" s="5" t="s">
        <v>310</v>
      </c>
      <c r="AI52" s="11" t="s">
        <v>118</v>
      </c>
      <c r="AJ52" s="26" t="s">
        <v>35</v>
      </c>
      <c r="AK52" s="26" t="s">
        <v>311</v>
      </c>
      <c r="AL52" s="5" t="s">
        <v>35</v>
      </c>
      <c r="AM52" s="5" t="str">
        <f>_xlfn.CONCAT(WCO_data3[[#This Row],[Collection method]]," ", WCO_data3[[#This Row],[Location]], " ", WCO_data3[[#This Row],[Resource Title]])</f>
        <v>Water bottle  L4 Pelagic Depth, conductivity, pressure, temperature, salinity, sound velocity, density</v>
      </c>
      <c r="AN52" s="53" t="s">
        <v>794</v>
      </c>
      <c r="AO52" s="5" t="s">
        <v>767</v>
      </c>
      <c r="AP52" s="50" t="s">
        <v>857</v>
      </c>
      <c r="AQ52" s="5" t="s">
        <v>769</v>
      </c>
      <c r="AR52" s="5" t="s">
        <v>770</v>
      </c>
      <c r="AS52" s="51" t="s">
        <v>858</v>
      </c>
      <c r="AT52" s="5" t="s">
        <v>771</v>
      </c>
      <c r="AU52" s="52">
        <v>45125</v>
      </c>
      <c r="AV52" s="5" t="s">
        <v>772</v>
      </c>
      <c r="AW52" s="5">
        <v>17.100000000000001</v>
      </c>
      <c r="AX52" s="5" t="s">
        <v>770</v>
      </c>
    </row>
    <row r="53" spans="1:50" ht="86.4" hidden="1" x14ac:dyDescent="0.3">
      <c r="A53" s="42">
        <v>44</v>
      </c>
      <c r="B53" s="43" t="s">
        <v>19</v>
      </c>
      <c r="C53" s="43" t="s">
        <v>36</v>
      </c>
      <c r="D53" s="11" t="s">
        <v>37</v>
      </c>
      <c r="E53" s="5" t="s">
        <v>312</v>
      </c>
      <c r="F53" s="5" t="s">
        <v>312</v>
      </c>
      <c r="G53" s="5"/>
      <c r="H53" s="5"/>
      <c r="I53" s="5"/>
      <c r="J53" s="5"/>
      <c r="K53" s="5"/>
      <c r="L53" s="5"/>
      <c r="M53" s="5"/>
      <c r="N53" s="11" t="s">
        <v>159</v>
      </c>
      <c r="O53" s="11">
        <v>2015</v>
      </c>
      <c r="P53" s="11" t="s">
        <v>160</v>
      </c>
      <c r="Q53" s="11" t="s">
        <v>25</v>
      </c>
      <c r="R53" s="5" t="s">
        <v>66</v>
      </c>
      <c r="S53" s="5" t="s">
        <v>35</v>
      </c>
      <c r="T53" s="11" t="s">
        <v>164</v>
      </c>
      <c r="U53" s="11"/>
      <c r="V53" s="11"/>
      <c r="W53" s="11"/>
      <c r="X53" s="11" t="s">
        <v>764</v>
      </c>
      <c r="Y53" s="11" t="s">
        <v>665</v>
      </c>
      <c r="Z53" s="11" t="s">
        <v>765</v>
      </c>
      <c r="AA53" s="5" t="s">
        <v>859</v>
      </c>
      <c r="AB53" s="11"/>
      <c r="AC53" s="11"/>
      <c r="AD53" s="11"/>
      <c r="AE53" s="11"/>
      <c r="AF53" s="11" t="s">
        <v>69</v>
      </c>
      <c r="AG53" s="5" t="s">
        <v>313</v>
      </c>
      <c r="AH53" s="5" t="s">
        <v>314</v>
      </c>
      <c r="AI53" s="11" t="s">
        <v>32</v>
      </c>
      <c r="AJ53" s="25" t="s">
        <v>315</v>
      </c>
      <c r="AK53" s="26" t="s">
        <v>316</v>
      </c>
      <c r="AL53" s="5" t="s">
        <v>35</v>
      </c>
      <c r="AM53" s="5" t="str">
        <f>_xlfn.CONCAT(WCO_data3[[#This Row],[Collection method]]," ", WCO_data3[[#This Row],[Location]], " ", WCO_data3[[#This Row],[Resource Title]])</f>
        <v xml:space="preserve">Water bottle  L4 Pelagic Depth profile of dissolved oxygen </v>
      </c>
      <c r="AN53" s="53" t="s">
        <v>794</v>
      </c>
      <c r="AO53" s="5" t="s">
        <v>767</v>
      </c>
      <c r="AP53" s="50" t="s">
        <v>860</v>
      </c>
      <c r="AQ53" s="5" t="s">
        <v>769</v>
      </c>
      <c r="AR53" s="5" t="s">
        <v>770</v>
      </c>
      <c r="AS53" s="51" t="s">
        <v>861</v>
      </c>
      <c r="AT53" s="5" t="s">
        <v>771</v>
      </c>
      <c r="AU53" s="52">
        <v>45126</v>
      </c>
      <c r="AV53" s="5" t="s">
        <v>772</v>
      </c>
      <c r="AW53" s="5">
        <v>18.100000000000001</v>
      </c>
      <c r="AX53" s="5" t="s">
        <v>770</v>
      </c>
    </row>
    <row r="54" spans="1:50" ht="86.4" hidden="1" x14ac:dyDescent="0.3">
      <c r="A54" s="42">
        <v>45</v>
      </c>
      <c r="B54" s="43" t="s">
        <v>19</v>
      </c>
      <c r="C54" s="43" t="s">
        <v>36</v>
      </c>
      <c r="D54" s="11" t="s">
        <v>37</v>
      </c>
      <c r="E54" s="5" t="s">
        <v>317</v>
      </c>
      <c r="F54" s="5" t="s">
        <v>317</v>
      </c>
      <c r="G54" s="5"/>
      <c r="H54" s="5"/>
      <c r="I54" s="5"/>
      <c r="J54" s="5"/>
      <c r="K54" s="5"/>
      <c r="L54" s="5"/>
      <c r="M54" s="5"/>
      <c r="N54" s="11" t="s">
        <v>318</v>
      </c>
      <c r="O54" s="11">
        <v>2015</v>
      </c>
      <c r="P54" s="11" t="s">
        <v>292</v>
      </c>
      <c r="Q54" s="11" t="s">
        <v>99</v>
      </c>
      <c r="R54" s="5" t="s">
        <v>319</v>
      </c>
      <c r="S54" s="5" t="s">
        <v>320</v>
      </c>
      <c r="T54" s="11" t="s">
        <v>35</v>
      </c>
      <c r="U54" s="11"/>
      <c r="V54" s="11"/>
      <c r="W54" s="11"/>
      <c r="X54" s="11" t="s">
        <v>764</v>
      </c>
      <c r="Y54" s="11" t="s">
        <v>665</v>
      </c>
      <c r="Z54" s="11" t="s">
        <v>765</v>
      </c>
      <c r="AA54" s="5" t="s">
        <v>862</v>
      </c>
      <c r="AB54" s="11"/>
      <c r="AC54" s="11"/>
      <c r="AD54" s="11"/>
      <c r="AE54" s="11"/>
      <c r="AF54" s="11">
        <v>42</v>
      </c>
      <c r="AG54" s="5" t="s">
        <v>295</v>
      </c>
      <c r="AH54" s="5" t="s">
        <v>296</v>
      </c>
      <c r="AI54" s="11" t="s">
        <v>32</v>
      </c>
      <c r="AJ54" s="26" t="s">
        <v>35</v>
      </c>
      <c r="AK54" s="26" t="s">
        <v>35</v>
      </c>
      <c r="AL54" s="5" t="s">
        <v>35</v>
      </c>
      <c r="AM54" s="5" t="str">
        <f>_xlfn.CONCAT(WCO_data3[[#This Row],[Collection method]]," ", WCO_data3[[#This Row],[Location]], " ", WCO_data3[[#This Row],[Resource Title]])</f>
        <v>Water bottle  L4 Pelagic Choline and glycine betaine uptake experiments, rates</v>
      </c>
      <c r="AN54" s="53" t="s">
        <v>794</v>
      </c>
      <c r="AO54" s="5" t="s">
        <v>767</v>
      </c>
      <c r="AP54" s="50" t="s">
        <v>863</v>
      </c>
      <c r="AQ54" s="5" t="s">
        <v>769</v>
      </c>
      <c r="AR54" s="5" t="s">
        <v>770</v>
      </c>
      <c r="AS54" s="51" t="s">
        <v>864</v>
      </c>
      <c r="AT54" s="5" t="s">
        <v>771</v>
      </c>
      <c r="AU54" s="52">
        <v>45127</v>
      </c>
      <c r="AV54" s="5" t="s">
        <v>772</v>
      </c>
      <c r="AW54" s="5">
        <v>19.100000000000001</v>
      </c>
      <c r="AX54" s="5" t="s">
        <v>770</v>
      </c>
    </row>
    <row r="55" spans="1:50" ht="86.4" hidden="1" x14ac:dyDescent="0.3">
      <c r="A55" s="42">
        <v>46</v>
      </c>
      <c r="B55" s="43" t="s">
        <v>19</v>
      </c>
      <c r="C55" s="43" t="s">
        <v>36</v>
      </c>
      <c r="D55" s="11" t="s">
        <v>37</v>
      </c>
      <c r="E55" s="5" t="s">
        <v>321</v>
      </c>
      <c r="F55" s="5" t="s">
        <v>321</v>
      </c>
      <c r="G55" s="5"/>
      <c r="H55" s="5"/>
      <c r="I55" s="5"/>
      <c r="J55" s="5"/>
      <c r="K55" s="5"/>
      <c r="L55" s="5"/>
      <c r="M55" s="5"/>
      <c r="N55" s="11" t="s">
        <v>150</v>
      </c>
      <c r="O55" s="45" t="s">
        <v>35</v>
      </c>
      <c r="P55" s="11" t="s">
        <v>35</v>
      </c>
      <c r="Q55" s="11" t="s">
        <v>39</v>
      </c>
      <c r="R55" s="5" t="s">
        <v>66</v>
      </c>
      <c r="S55" s="5" t="s">
        <v>299</v>
      </c>
      <c r="T55" s="11" t="s">
        <v>35</v>
      </c>
      <c r="U55" s="11"/>
      <c r="V55" s="11"/>
      <c r="W55" s="11"/>
      <c r="X55" s="11" t="s">
        <v>764</v>
      </c>
      <c r="Y55" s="11" t="s">
        <v>665</v>
      </c>
      <c r="Z55" s="11" t="s">
        <v>765</v>
      </c>
      <c r="AA55" s="5" t="s">
        <v>865</v>
      </c>
      <c r="AB55" s="11"/>
      <c r="AC55" s="11"/>
      <c r="AD55" s="11"/>
      <c r="AE55" s="11"/>
      <c r="AF55" s="11" t="s">
        <v>35</v>
      </c>
      <c r="AG55" s="5" t="s">
        <v>322</v>
      </c>
      <c r="AH55" s="5" t="s">
        <v>323</v>
      </c>
      <c r="AI55" s="11" t="s">
        <v>32</v>
      </c>
      <c r="AJ55" s="26" t="s">
        <v>35</v>
      </c>
      <c r="AK55" s="26" t="s">
        <v>35</v>
      </c>
      <c r="AL55" s="5" t="s">
        <v>35</v>
      </c>
      <c r="AM55" s="5" t="str">
        <f>_xlfn.CONCAT(WCO_data3[[#This Row],[Collection method]]," ", WCO_data3[[#This Row],[Location]], " ", WCO_data3[[#This Row],[Resource Title]])</f>
        <v>Water bottle  L4 Pelagic OVOCs (Methanol, Acetaldehyde, Acetone)</v>
      </c>
      <c r="AN55" s="53" t="s">
        <v>794</v>
      </c>
      <c r="AO55" s="5" t="s">
        <v>767</v>
      </c>
      <c r="AP55" s="50" t="s">
        <v>866</v>
      </c>
      <c r="AQ55" s="5" t="s">
        <v>769</v>
      </c>
      <c r="AR55" s="5" t="s">
        <v>770</v>
      </c>
      <c r="AS55" s="51" t="s">
        <v>867</v>
      </c>
      <c r="AT55" s="5" t="s">
        <v>771</v>
      </c>
      <c r="AU55" s="52">
        <v>45128</v>
      </c>
      <c r="AV55" s="5" t="s">
        <v>772</v>
      </c>
      <c r="AW55" s="5">
        <v>20.100000000000001</v>
      </c>
      <c r="AX55" s="5" t="s">
        <v>770</v>
      </c>
    </row>
    <row r="56" spans="1:50" ht="86.4" hidden="1" x14ac:dyDescent="0.3">
      <c r="A56" s="42">
        <v>47</v>
      </c>
      <c r="B56" s="43" t="s">
        <v>19</v>
      </c>
      <c r="C56" s="43" t="s">
        <v>324</v>
      </c>
      <c r="D56" s="11" t="s">
        <v>37</v>
      </c>
      <c r="E56" s="5" t="s">
        <v>325</v>
      </c>
      <c r="F56" s="5" t="s">
        <v>325</v>
      </c>
      <c r="G56" s="5"/>
      <c r="H56" s="5"/>
      <c r="I56" s="5"/>
      <c r="J56" s="5"/>
      <c r="K56" s="5"/>
      <c r="L56" s="5"/>
      <c r="M56" s="5"/>
      <c r="N56" s="11" t="s">
        <v>150</v>
      </c>
      <c r="O56" s="11">
        <v>2018</v>
      </c>
      <c r="P56" s="11" t="s">
        <v>35</v>
      </c>
      <c r="Q56" s="11" t="s">
        <v>91</v>
      </c>
      <c r="R56" s="5" t="s">
        <v>326</v>
      </c>
      <c r="S56" s="5" t="s">
        <v>327</v>
      </c>
      <c r="T56" s="11" t="s">
        <v>328</v>
      </c>
      <c r="U56" s="11"/>
      <c r="V56" s="11"/>
      <c r="W56" s="11"/>
      <c r="X56" s="11" t="s">
        <v>764</v>
      </c>
      <c r="Y56" s="11" t="s">
        <v>665</v>
      </c>
      <c r="Z56" s="11" t="s">
        <v>765</v>
      </c>
      <c r="AA56" s="5" t="s">
        <v>868</v>
      </c>
      <c r="AB56" s="11"/>
      <c r="AC56" s="11"/>
      <c r="AD56" s="11"/>
      <c r="AE56" s="11"/>
      <c r="AF56" s="11" t="s">
        <v>329</v>
      </c>
      <c r="AG56" s="5" t="s">
        <v>330</v>
      </c>
      <c r="AH56" s="5" t="s">
        <v>331</v>
      </c>
      <c r="AI56" s="11" t="s">
        <v>32</v>
      </c>
      <c r="AJ56" s="26" t="s">
        <v>35</v>
      </c>
      <c r="AK56" s="26" t="s">
        <v>35</v>
      </c>
      <c r="AL56" s="5" t="s">
        <v>332</v>
      </c>
      <c r="AM56" s="5" t="str">
        <f>_xlfn.CONCAT(WCO_data3[[#This Row],[Collection method]]," ", WCO_data3[[#This Row],[Location]], " ", WCO_data3[[#This Row],[Resource Title]])</f>
        <v>Whole water column acoustic sampling L4 Pelagic Water column current velocities</v>
      </c>
      <c r="AN56" s="53" t="s">
        <v>794</v>
      </c>
      <c r="AO56" s="5" t="s">
        <v>767</v>
      </c>
      <c r="AP56" s="50" t="s">
        <v>869</v>
      </c>
      <c r="AQ56" s="5" t="s">
        <v>769</v>
      </c>
      <c r="AR56" s="5" t="s">
        <v>770</v>
      </c>
      <c r="AS56" s="51" t="s">
        <v>870</v>
      </c>
      <c r="AT56" s="5" t="s">
        <v>771</v>
      </c>
      <c r="AU56" s="52">
        <v>45129</v>
      </c>
      <c r="AV56" s="5" t="s">
        <v>772</v>
      </c>
      <c r="AW56" s="5">
        <v>21.1</v>
      </c>
      <c r="AX56" s="5" t="s">
        <v>770</v>
      </c>
    </row>
    <row r="57" spans="1:50" ht="86.4" hidden="1" x14ac:dyDescent="0.3">
      <c r="A57" s="42">
        <v>48</v>
      </c>
      <c r="B57" s="43" t="s">
        <v>19</v>
      </c>
      <c r="C57" s="43" t="s">
        <v>36</v>
      </c>
      <c r="D57" s="11" t="s">
        <v>37</v>
      </c>
      <c r="E57" s="5" t="s">
        <v>333</v>
      </c>
      <c r="F57" s="5" t="s">
        <v>333</v>
      </c>
      <c r="G57" s="5"/>
      <c r="H57" s="5"/>
      <c r="I57" s="5"/>
      <c r="J57" s="5"/>
      <c r="K57" s="5"/>
      <c r="L57" s="5"/>
      <c r="M57" s="5"/>
      <c r="N57" s="11" t="s">
        <v>150</v>
      </c>
      <c r="O57" s="11">
        <v>2011</v>
      </c>
      <c r="P57" s="11" t="s">
        <v>24</v>
      </c>
      <c r="Q57" s="11">
        <v>0</v>
      </c>
      <c r="R57" s="5" t="s">
        <v>66</v>
      </c>
      <c r="S57" s="5" t="s">
        <v>334</v>
      </c>
      <c r="T57" s="11" t="s">
        <v>35</v>
      </c>
      <c r="U57" s="11"/>
      <c r="V57" s="11"/>
      <c r="W57" s="11"/>
      <c r="X57" s="11" t="s">
        <v>764</v>
      </c>
      <c r="Y57" s="11" t="s">
        <v>665</v>
      </c>
      <c r="Z57" s="11" t="s">
        <v>765</v>
      </c>
      <c r="AA57" s="5" t="s">
        <v>871</v>
      </c>
      <c r="AB57" s="11"/>
      <c r="AC57" s="11"/>
      <c r="AD57" s="11"/>
      <c r="AE57" s="11"/>
      <c r="AF57" s="11" t="s">
        <v>204</v>
      </c>
      <c r="AG57" s="5" t="s">
        <v>335</v>
      </c>
      <c r="AH57" s="5" t="s">
        <v>336</v>
      </c>
      <c r="AI57" s="11" t="s">
        <v>32</v>
      </c>
      <c r="AJ57" s="26" t="s">
        <v>35</v>
      </c>
      <c r="AK57" s="26" t="s">
        <v>35</v>
      </c>
      <c r="AL57" s="5" t="s">
        <v>35</v>
      </c>
      <c r="AM57" s="5" t="str">
        <f>_xlfn.CONCAT(WCO_data3[[#This Row],[Collection method]]," ", WCO_data3[[#This Row],[Location]], " ", WCO_data3[[#This Row],[Resource Title]])</f>
        <v>Water bottle  L4 Pelagic Nitrous oxide, Methane</v>
      </c>
      <c r="AN57" s="53" t="s">
        <v>794</v>
      </c>
      <c r="AO57" s="5" t="s">
        <v>767</v>
      </c>
      <c r="AP57" s="50" t="s">
        <v>872</v>
      </c>
      <c r="AQ57" s="5" t="s">
        <v>769</v>
      </c>
      <c r="AR57" s="5" t="s">
        <v>770</v>
      </c>
      <c r="AS57" s="51" t="s">
        <v>873</v>
      </c>
      <c r="AT57" s="5" t="s">
        <v>771</v>
      </c>
      <c r="AU57" s="52">
        <v>45130</v>
      </c>
      <c r="AV57" s="5" t="s">
        <v>772</v>
      </c>
      <c r="AW57" s="5">
        <v>22.1</v>
      </c>
      <c r="AX57" s="5" t="s">
        <v>770</v>
      </c>
    </row>
    <row r="58" spans="1:50" ht="86.4" hidden="1" x14ac:dyDescent="0.3">
      <c r="A58" s="42">
        <v>49</v>
      </c>
      <c r="B58" s="43" t="s">
        <v>337</v>
      </c>
      <c r="C58" s="43" t="s">
        <v>338</v>
      </c>
      <c r="D58" s="11" t="s">
        <v>37</v>
      </c>
      <c r="E58" s="5" t="s">
        <v>339</v>
      </c>
      <c r="F58" s="5" t="s">
        <v>339</v>
      </c>
      <c r="G58" s="5"/>
      <c r="H58" s="5"/>
      <c r="I58" s="5"/>
      <c r="J58" s="5"/>
      <c r="K58" s="5"/>
      <c r="L58" s="5"/>
      <c r="M58" s="5"/>
      <c r="N58" s="11" t="s">
        <v>340</v>
      </c>
      <c r="O58" s="11">
        <v>2015</v>
      </c>
      <c r="P58" s="11" t="s">
        <v>35</v>
      </c>
      <c r="Q58" s="11">
        <v>1.5</v>
      </c>
      <c r="R58" s="5" t="s">
        <v>341</v>
      </c>
      <c r="S58" s="5" t="s">
        <v>35</v>
      </c>
      <c r="T58" s="11" t="s">
        <v>35</v>
      </c>
      <c r="U58" s="11"/>
      <c r="V58" s="11"/>
      <c r="W58" s="11"/>
      <c r="X58" s="11" t="s">
        <v>764</v>
      </c>
      <c r="Y58" s="11" t="s">
        <v>665</v>
      </c>
      <c r="Z58" s="11" t="s">
        <v>765</v>
      </c>
      <c r="AA58" s="5" t="s">
        <v>874</v>
      </c>
      <c r="AB58" s="11"/>
      <c r="AC58" s="11"/>
      <c r="AD58" s="11"/>
      <c r="AE58" s="11"/>
      <c r="AF58" s="11" t="s">
        <v>35</v>
      </c>
      <c r="AG58" s="5" t="s">
        <v>342</v>
      </c>
      <c r="AH58" s="5" t="s">
        <v>343</v>
      </c>
      <c r="AI58" s="11" t="s">
        <v>32</v>
      </c>
      <c r="AJ58" s="26" t="s">
        <v>35</v>
      </c>
      <c r="AK58" s="26" t="s">
        <v>35</v>
      </c>
      <c r="AL58" s="5" t="s">
        <v>344</v>
      </c>
      <c r="AM58" s="5" t="str">
        <f>_xlfn.CONCAT(WCO_data3[[#This Row],[Collection method]]," ", WCO_data3[[#This Row],[Location]], " ", WCO_data3[[#This Row],[Resource Title]])</f>
        <v>Electronic L4 Buoy pH</v>
      </c>
      <c r="AN58" s="53" t="s">
        <v>794</v>
      </c>
      <c r="AO58" s="5" t="s">
        <v>767</v>
      </c>
      <c r="AP58" s="50" t="s">
        <v>875</v>
      </c>
      <c r="AQ58" s="5" t="s">
        <v>769</v>
      </c>
      <c r="AR58" s="5" t="s">
        <v>770</v>
      </c>
      <c r="AS58" s="51" t="s">
        <v>876</v>
      </c>
      <c r="AT58" s="5" t="s">
        <v>771</v>
      </c>
      <c r="AU58" s="52">
        <v>45131</v>
      </c>
      <c r="AV58" s="5" t="s">
        <v>772</v>
      </c>
      <c r="AW58" s="5">
        <v>23.1</v>
      </c>
      <c r="AX58" s="5" t="s">
        <v>770</v>
      </c>
    </row>
    <row r="59" spans="1:50" ht="86.4" hidden="1" x14ac:dyDescent="0.3">
      <c r="A59" s="42">
        <v>50</v>
      </c>
      <c r="B59" s="43" t="s">
        <v>337</v>
      </c>
      <c r="C59" s="43" t="s">
        <v>338</v>
      </c>
      <c r="D59" s="11" t="s">
        <v>37</v>
      </c>
      <c r="E59" s="5" t="s">
        <v>345</v>
      </c>
      <c r="F59" s="5" t="s">
        <v>345</v>
      </c>
      <c r="G59" s="5"/>
      <c r="H59" s="5"/>
      <c r="I59" s="5"/>
      <c r="J59" s="5"/>
      <c r="K59" s="5"/>
      <c r="L59" s="5"/>
      <c r="M59" s="5"/>
      <c r="N59" s="11" t="s">
        <v>340</v>
      </c>
      <c r="O59" s="11">
        <v>2009</v>
      </c>
      <c r="P59" s="11" t="s">
        <v>35</v>
      </c>
      <c r="Q59" s="11">
        <v>1.5</v>
      </c>
      <c r="R59" s="5" t="s">
        <v>346</v>
      </c>
      <c r="S59" s="5" t="s">
        <v>35</v>
      </c>
      <c r="T59" s="11" t="s">
        <v>347</v>
      </c>
      <c r="U59" s="11"/>
      <c r="V59" s="11"/>
      <c r="W59" s="11"/>
      <c r="X59" s="11" t="s">
        <v>764</v>
      </c>
      <c r="Y59" s="11" t="s">
        <v>665</v>
      </c>
      <c r="Z59" s="11" t="s">
        <v>765</v>
      </c>
      <c r="AA59" s="5" t="s">
        <v>877</v>
      </c>
      <c r="AB59" s="11"/>
      <c r="AC59" s="11"/>
      <c r="AD59" s="11"/>
      <c r="AE59" s="11"/>
      <c r="AF59" s="11" t="s">
        <v>35</v>
      </c>
      <c r="AG59" s="5" t="s">
        <v>348</v>
      </c>
      <c r="AH59" s="5" t="s">
        <v>349</v>
      </c>
      <c r="AI59" s="11" t="s">
        <v>32</v>
      </c>
      <c r="AJ59" s="26" t="s">
        <v>350</v>
      </c>
      <c r="AK59" s="26" t="s">
        <v>351</v>
      </c>
      <c r="AL59" s="5" t="s">
        <v>352</v>
      </c>
      <c r="AM59" s="5" t="str">
        <f>_xlfn.CONCAT(WCO_data3[[#This Row],[Collection method]]," ", WCO_data3[[#This Row],[Location]], " ", WCO_data3[[#This Row],[Resource Title]])</f>
        <v>Electronic L4 Buoy Temperature</v>
      </c>
      <c r="AN59" s="53" t="s">
        <v>794</v>
      </c>
      <c r="AO59" s="5" t="s">
        <v>767</v>
      </c>
      <c r="AP59" s="50" t="s">
        <v>878</v>
      </c>
      <c r="AQ59" s="5" t="s">
        <v>769</v>
      </c>
      <c r="AR59" s="5" t="s">
        <v>770</v>
      </c>
      <c r="AS59" s="51" t="s">
        <v>879</v>
      </c>
      <c r="AT59" s="5" t="s">
        <v>771</v>
      </c>
      <c r="AU59" s="52">
        <v>45132</v>
      </c>
      <c r="AV59" s="5" t="s">
        <v>772</v>
      </c>
      <c r="AW59" s="5">
        <v>24.1</v>
      </c>
      <c r="AX59" s="5" t="s">
        <v>770</v>
      </c>
    </row>
    <row r="60" spans="1:50" ht="86.4" hidden="1" x14ac:dyDescent="0.3">
      <c r="A60" s="42">
        <v>51</v>
      </c>
      <c r="B60" s="43" t="s">
        <v>337</v>
      </c>
      <c r="C60" s="43" t="s">
        <v>338</v>
      </c>
      <c r="D60" s="11" t="s">
        <v>37</v>
      </c>
      <c r="E60" s="5" t="s">
        <v>269</v>
      </c>
      <c r="F60" s="5" t="s">
        <v>269</v>
      </c>
      <c r="G60" s="5"/>
      <c r="H60" s="5"/>
      <c r="I60" s="5"/>
      <c r="J60" s="5"/>
      <c r="K60" s="5"/>
      <c r="L60" s="5"/>
      <c r="M60" s="5"/>
      <c r="N60" s="11" t="s">
        <v>340</v>
      </c>
      <c r="O60" s="11">
        <v>2009</v>
      </c>
      <c r="P60" s="11" t="s">
        <v>35</v>
      </c>
      <c r="Q60" s="11">
        <v>1.5</v>
      </c>
      <c r="R60" s="5" t="s">
        <v>346</v>
      </c>
      <c r="S60" s="5" t="s">
        <v>35</v>
      </c>
      <c r="T60" s="11" t="s">
        <v>353</v>
      </c>
      <c r="U60" s="11"/>
      <c r="V60" s="11"/>
      <c r="W60" s="11"/>
      <c r="X60" s="11" t="s">
        <v>764</v>
      </c>
      <c r="Y60" s="11" t="s">
        <v>665</v>
      </c>
      <c r="Z60" s="11" t="s">
        <v>765</v>
      </c>
      <c r="AA60" s="5" t="s">
        <v>880</v>
      </c>
      <c r="AB60" s="11"/>
      <c r="AC60" s="11"/>
      <c r="AD60" s="11"/>
      <c r="AE60" s="11"/>
      <c r="AF60" s="11" t="s">
        <v>35</v>
      </c>
      <c r="AG60" s="5" t="s">
        <v>348</v>
      </c>
      <c r="AH60" s="5" t="s">
        <v>349</v>
      </c>
      <c r="AI60" s="11" t="s">
        <v>32</v>
      </c>
      <c r="AJ60" s="26" t="s">
        <v>350</v>
      </c>
      <c r="AK60" s="26" t="s">
        <v>351</v>
      </c>
      <c r="AL60" s="5" t="s">
        <v>352</v>
      </c>
      <c r="AM60" s="5" t="str">
        <f>_xlfn.CONCAT(WCO_data3[[#This Row],[Collection method]]," ", WCO_data3[[#This Row],[Location]], " ", WCO_data3[[#This Row],[Resource Title]])</f>
        <v>Electronic L4 Buoy Salinity</v>
      </c>
      <c r="AN60" s="53" t="s">
        <v>794</v>
      </c>
      <c r="AO60" s="5" t="s">
        <v>767</v>
      </c>
      <c r="AP60" s="50" t="s">
        <v>881</v>
      </c>
      <c r="AQ60" s="5" t="s">
        <v>769</v>
      </c>
      <c r="AR60" s="5" t="s">
        <v>770</v>
      </c>
      <c r="AS60" s="51" t="s">
        <v>882</v>
      </c>
      <c r="AT60" s="5" t="s">
        <v>771</v>
      </c>
      <c r="AU60" s="52">
        <v>45133</v>
      </c>
      <c r="AV60" s="5" t="s">
        <v>772</v>
      </c>
      <c r="AW60" s="5">
        <v>25.1</v>
      </c>
      <c r="AX60" s="5" t="s">
        <v>770</v>
      </c>
    </row>
    <row r="61" spans="1:50" ht="86.4" hidden="1" x14ac:dyDescent="0.3">
      <c r="A61" s="42">
        <v>52</v>
      </c>
      <c r="B61" s="43" t="s">
        <v>337</v>
      </c>
      <c r="C61" s="43" t="s">
        <v>338</v>
      </c>
      <c r="D61" s="11" t="s">
        <v>37</v>
      </c>
      <c r="E61" s="5" t="s">
        <v>354</v>
      </c>
      <c r="F61" s="5" t="s">
        <v>354</v>
      </c>
      <c r="G61" s="5"/>
      <c r="H61" s="5"/>
      <c r="I61" s="5"/>
      <c r="J61" s="5"/>
      <c r="K61" s="5"/>
      <c r="L61" s="5"/>
      <c r="M61" s="5"/>
      <c r="N61" s="11" t="s">
        <v>340</v>
      </c>
      <c r="O61" s="11">
        <v>2009</v>
      </c>
      <c r="P61" s="11" t="s">
        <v>35</v>
      </c>
      <c r="Q61" s="11">
        <v>1.5</v>
      </c>
      <c r="R61" s="5" t="s">
        <v>346</v>
      </c>
      <c r="S61" s="5" t="s">
        <v>35</v>
      </c>
      <c r="T61" s="11" t="s">
        <v>355</v>
      </c>
      <c r="U61" s="11"/>
      <c r="V61" s="11"/>
      <c r="W61" s="11"/>
      <c r="X61" s="11" t="s">
        <v>764</v>
      </c>
      <c r="Y61" s="11" t="s">
        <v>665</v>
      </c>
      <c r="Z61" s="11" t="s">
        <v>765</v>
      </c>
      <c r="AA61" s="5" t="s">
        <v>883</v>
      </c>
      <c r="AB61" s="11"/>
      <c r="AC61" s="11"/>
      <c r="AD61" s="11"/>
      <c r="AE61" s="11"/>
      <c r="AF61" s="11" t="s">
        <v>35</v>
      </c>
      <c r="AG61" s="5" t="s">
        <v>348</v>
      </c>
      <c r="AH61" s="5" t="s">
        <v>349</v>
      </c>
      <c r="AI61" s="11" t="s">
        <v>32</v>
      </c>
      <c r="AJ61" s="26" t="s">
        <v>350</v>
      </c>
      <c r="AK61" s="26" t="s">
        <v>351</v>
      </c>
      <c r="AL61" s="5" t="s">
        <v>352</v>
      </c>
      <c r="AM61" s="5" t="str">
        <f>_xlfn.CONCAT(WCO_data3[[#This Row],[Collection method]]," ", WCO_data3[[#This Row],[Location]], " ", WCO_data3[[#This Row],[Resource Title]])</f>
        <v>Electronic L4 Buoy Oxygen</v>
      </c>
      <c r="AN61" s="53" t="s">
        <v>794</v>
      </c>
      <c r="AO61" s="5" t="s">
        <v>767</v>
      </c>
      <c r="AP61" s="50" t="s">
        <v>884</v>
      </c>
      <c r="AQ61" s="5" t="s">
        <v>769</v>
      </c>
      <c r="AR61" s="5" t="s">
        <v>770</v>
      </c>
      <c r="AS61" s="51" t="s">
        <v>885</v>
      </c>
      <c r="AT61" s="5" t="s">
        <v>771</v>
      </c>
      <c r="AU61" s="52">
        <v>45134</v>
      </c>
      <c r="AV61" s="5" t="s">
        <v>772</v>
      </c>
      <c r="AW61" s="5">
        <v>26.1</v>
      </c>
      <c r="AX61" s="5" t="s">
        <v>770</v>
      </c>
    </row>
    <row r="62" spans="1:50" ht="86.4" hidden="1" x14ac:dyDescent="0.3">
      <c r="A62" s="42">
        <v>53</v>
      </c>
      <c r="B62" s="43" t="s">
        <v>337</v>
      </c>
      <c r="C62" s="43" t="s">
        <v>338</v>
      </c>
      <c r="D62" s="11" t="s">
        <v>37</v>
      </c>
      <c r="E62" s="5" t="s">
        <v>356</v>
      </c>
      <c r="F62" s="5" t="s">
        <v>356</v>
      </c>
      <c r="G62" s="5"/>
      <c r="H62" s="5"/>
      <c r="I62" s="5"/>
      <c r="J62" s="5"/>
      <c r="K62" s="5"/>
      <c r="L62" s="5"/>
      <c r="M62" s="5"/>
      <c r="N62" s="11" t="s">
        <v>340</v>
      </c>
      <c r="O62" s="11">
        <v>2009</v>
      </c>
      <c r="P62" s="11" t="s">
        <v>35</v>
      </c>
      <c r="Q62" s="11">
        <v>1.5</v>
      </c>
      <c r="R62" s="5" t="s">
        <v>346</v>
      </c>
      <c r="S62" s="5" t="s">
        <v>35</v>
      </c>
      <c r="T62" s="11" t="s">
        <v>357</v>
      </c>
      <c r="U62" s="11"/>
      <c r="V62" s="11"/>
      <c r="W62" s="11"/>
      <c r="X62" s="11" t="s">
        <v>764</v>
      </c>
      <c r="Y62" s="11" t="s">
        <v>665</v>
      </c>
      <c r="Z62" s="11" t="s">
        <v>765</v>
      </c>
      <c r="AA62" s="5" t="s">
        <v>886</v>
      </c>
      <c r="AB62" s="11"/>
      <c r="AC62" s="11"/>
      <c r="AD62" s="11"/>
      <c r="AE62" s="11"/>
      <c r="AF62" s="11" t="s">
        <v>35</v>
      </c>
      <c r="AG62" s="5" t="s">
        <v>348</v>
      </c>
      <c r="AH62" s="5" t="s">
        <v>349</v>
      </c>
      <c r="AI62" s="11" t="s">
        <v>32</v>
      </c>
      <c r="AJ62" s="26" t="s">
        <v>350</v>
      </c>
      <c r="AK62" s="26" t="s">
        <v>351</v>
      </c>
      <c r="AL62" s="5" t="s">
        <v>352</v>
      </c>
      <c r="AM62" s="5" t="str">
        <f>_xlfn.CONCAT(WCO_data3[[#This Row],[Collection method]]," ", WCO_data3[[#This Row],[Location]], " ", WCO_data3[[#This Row],[Resource Title]])</f>
        <v>Electronic L4 Buoy Chlorophyll fluorescence</v>
      </c>
      <c r="AN62" s="53" t="s">
        <v>794</v>
      </c>
      <c r="AO62" s="5" t="s">
        <v>767</v>
      </c>
      <c r="AP62" s="50" t="s">
        <v>887</v>
      </c>
      <c r="AQ62" s="5" t="s">
        <v>769</v>
      </c>
      <c r="AR62" s="5" t="s">
        <v>770</v>
      </c>
      <c r="AS62" s="51" t="s">
        <v>888</v>
      </c>
      <c r="AT62" s="5" t="s">
        <v>771</v>
      </c>
      <c r="AU62" s="52">
        <v>45135</v>
      </c>
      <c r="AV62" s="5" t="s">
        <v>772</v>
      </c>
      <c r="AW62" s="5">
        <v>27.1</v>
      </c>
      <c r="AX62" s="5" t="s">
        <v>770</v>
      </c>
    </row>
    <row r="63" spans="1:50" ht="86.4" hidden="1" x14ac:dyDescent="0.3">
      <c r="A63" s="42">
        <v>54</v>
      </c>
      <c r="B63" s="43" t="s">
        <v>337</v>
      </c>
      <c r="C63" s="43" t="s">
        <v>338</v>
      </c>
      <c r="D63" s="11" t="s">
        <v>37</v>
      </c>
      <c r="E63" s="5" t="s">
        <v>358</v>
      </c>
      <c r="F63" s="5" t="s">
        <v>358</v>
      </c>
      <c r="G63" s="5"/>
      <c r="H63" s="5"/>
      <c r="I63" s="5"/>
      <c r="J63" s="5"/>
      <c r="K63" s="5"/>
      <c r="L63" s="5"/>
      <c r="M63" s="5"/>
      <c r="N63" s="11" t="s">
        <v>340</v>
      </c>
      <c r="O63" s="11">
        <v>2009</v>
      </c>
      <c r="P63" s="11" t="s">
        <v>35</v>
      </c>
      <c r="Q63" s="11">
        <v>1.5</v>
      </c>
      <c r="R63" s="5" t="s">
        <v>359</v>
      </c>
      <c r="S63" s="5" t="s">
        <v>35</v>
      </c>
      <c r="T63" s="11" t="s">
        <v>35</v>
      </c>
      <c r="U63" s="11"/>
      <c r="V63" s="11"/>
      <c r="W63" s="11"/>
      <c r="X63" s="11" t="s">
        <v>764</v>
      </c>
      <c r="Y63" s="11" t="s">
        <v>665</v>
      </c>
      <c r="Z63" s="11" t="s">
        <v>765</v>
      </c>
      <c r="AA63" s="5" t="s">
        <v>889</v>
      </c>
      <c r="AB63" s="11"/>
      <c r="AC63" s="11"/>
      <c r="AD63" s="11"/>
      <c r="AE63" s="11"/>
      <c r="AF63" s="11" t="s">
        <v>35</v>
      </c>
      <c r="AG63" s="5" t="s">
        <v>348</v>
      </c>
      <c r="AH63" s="5" t="s">
        <v>349</v>
      </c>
      <c r="AI63" s="11" t="s">
        <v>32</v>
      </c>
      <c r="AJ63" s="26" t="s">
        <v>350</v>
      </c>
      <c r="AK63" s="26" t="s">
        <v>351</v>
      </c>
      <c r="AL63" s="5" t="s">
        <v>352</v>
      </c>
      <c r="AM63" s="5" t="str">
        <f>_xlfn.CONCAT(WCO_data3[[#This Row],[Collection method]]," ", WCO_data3[[#This Row],[Location]], " ", WCO_data3[[#This Row],[Resource Title]])</f>
        <v>Electronic L4 Buoy CDOM fluorescence</v>
      </c>
      <c r="AN63" s="53" t="s">
        <v>794</v>
      </c>
      <c r="AO63" s="5" t="s">
        <v>767</v>
      </c>
      <c r="AP63" s="50" t="s">
        <v>890</v>
      </c>
      <c r="AQ63" s="5" t="s">
        <v>769</v>
      </c>
      <c r="AR63" s="5" t="s">
        <v>770</v>
      </c>
      <c r="AS63" s="51" t="s">
        <v>891</v>
      </c>
      <c r="AT63" s="5" t="s">
        <v>771</v>
      </c>
      <c r="AU63" s="52">
        <v>45136</v>
      </c>
      <c r="AV63" s="5" t="s">
        <v>772</v>
      </c>
      <c r="AW63" s="5">
        <v>28.1</v>
      </c>
      <c r="AX63" s="5" t="s">
        <v>770</v>
      </c>
    </row>
    <row r="64" spans="1:50" ht="86.4" hidden="1" x14ac:dyDescent="0.3">
      <c r="A64" s="42">
        <v>55</v>
      </c>
      <c r="B64" s="43" t="s">
        <v>337</v>
      </c>
      <c r="C64" s="43" t="s">
        <v>338</v>
      </c>
      <c r="D64" s="11" t="s">
        <v>360</v>
      </c>
      <c r="E64" s="5" t="s">
        <v>361</v>
      </c>
      <c r="F64" s="5" t="s">
        <v>361</v>
      </c>
      <c r="G64" s="5"/>
      <c r="H64" s="5"/>
      <c r="I64" s="5"/>
      <c r="J64" s="5"/>
      <c r="K64" s="5"/>
      <c r="L64" s="5"/>
      <c r="M64" s="5"/>
      <c r="N64" s="11" t="s">
        <v>340</v>
      </c>
      <c r="O64" s="11">
        <v>2009</v>
      </c>
      <c r="P64" s="11" t="s">
        <v>35</v>
      </c>
      <c r="Q64" s="11">
        <v>1.5</v>
      </c>
      <c r="R64" s="5" t="s">
        <v>346</v>
      </c>
      <c r="S64" s="5" t="s">
        <v>35</v>
      </c>
      <c r="T64" s="11" t="s">
        <v>362</v>
      </c>
      <c r="U64" s="11"/>
      <c r="V64" s="11"/>
      <c r="W64" s="11"/>
      <c r="X64" s="11" t="s">
        <v>764</v>
      </c>
      <c r="Y64" s="11" t="s">
        <v>665</v>
      </c>
      <c r="Z64" s="11" t="s">
        <v>765</v>
      </c>
      <c r="AA64" s="5" t="s">
        <v>892</v>
      </c>
      <c r="AB64" s="11"/>
      <c r="AC64" s="11"/>
      <c r="AD64" s="11"/>
      <c r="AE64" s="11"/>
      <c r="AF64" s="11" t="s">
        <v>35</v>
      </c>
      <c r="AG64" s="5" t="s">
        <v>348</v>
      </c>
      <c r="AH64" s="5" t="s">
        <v>349</v>
      </c>
      <c r="AI64" s="11" t="s">
        <v>32</v>
      </c>
      <c r="AJ64" s="26" t="s">
        <v>350</v>
      </c>
      <c r="AK64" s="26" t="s">
        <v>351</v>
      </c>
      <c r="AL64" s="5" t="s">
        <v>352</v>
      </c>
      <c r="AM64" s="5" t="str">
        <f>_xlfn.CONCAT(WCO_data3[[#This Row],[Collection method]]," ", WCO_data3[[#This Row],[Location]], " ", WCO_data3[[#This Row],[Resource Title]])</f>
        <v>Electronic L4 Buoy Turbidity</v>
      </c>
      <c r="AN64" s="53" t="s">
        <v>794</v>
      </c>
      <c r="AO64" s="5" t="s">
        <v>767</v>
      </c>
      <c r="AP64" s="50" t="s">
        <v>893</v>
      </c>
      <c r="AQ64" s="5" t="s">
        <v>769</v>
      </c>
      <c r="AR64" s="5" t="s">
        <v>770</v>
      </c>
      <c r="AS64" s="51" t="s">
        <v>894</v>
      </c>
      <c r="AT64" s="5" t="s">
        <v>771</v>
      </c>
      <c r="AU64" s="52">
        <v>45137</v>
      </c>
      <c r="AV64" s="5" t="s">
        <v>772</v>
      </c>
      <c r="AW64" s="5">
        <v>29.1</v>
      </c>
      <c r="AX64" s="5" t="s">
        <v>770</v>
      </c>
    </row>
    <row r="65" spans="1:50" ht="86.4" hidden="1" x14ac:dyDescent="0.3">
      <c r="A65" s="42">
        <v>56</v>
      </c>
      <c r="B65" s="43" t="s">
        <v>337</v>
      </c>
      <c r="C65" s="43" t="s">
        <v>338</v>
      </c>
      <c r="D65" s="11" t="s">
        <v>37</v>
      </c>
      <c r="E65" s="5" t="s">
        <v>363</v>
      </c>
      <c r="F65" s="5" t="s">
        <v>363</v>
      </c>
      <c r="G65" s="5"/>
      <c r="H65" s="5"/>
      <c r="I65" s="5"/>
      <c r="J65" s="5"/>
      <c r="K65" s="5"/>
      <c r="L65" s="5"/>
      <c r="M65" s="5"/>
      <c r="N65" s="11" t="s">
        <v>340</v>
      </c>
      <c r="O65" s="11">
        <v>2009</v>
      </c>
      <c r="P65" s="11" t="s">
        <v>35</v>
      </c>
      <c r="Q65" s="11" t="s">
        <v>259</v>
      </c>
      <c r="R65" s="5" t="s">
        <v>364</v>
      </c>
      <c r="S65" s="5" t="s">
        <v>35</v>
      </c>
      <c r="T65" s="11" t="s">
        <v>35</v>
      </c>
      <c r="U65" s="11"/>
      <c r="V65" s="11"/>
      <c r="W65" s="11"/>
      <c r="X65" s="11" t="s">
        <v>764</v>
      </c>
      <c r="Y65" s="11" t="s">
        <v>665</v>
      </c>
      <c r="Z65" s="11" t="s">
        <v>765</v>
      </c>
      <c r="AA65" s="5" t="s">
        <v>895</v>
      </c>
      <c r="AB65" s="11"/>
      <c r="AC65" s="11"/>
      <c r="AD65" s="11"/>
      <c r="AE65" s="11"/>
      <c r="AF65" s="11" t="s">
        <v>35</v>
      </c>
      <c r="AG65" s="5" t="s">
        <v>348</v>
      </c>
      <c r="AH65" s="5" t="s">
        <v>349</v>
      </c>
      <c r="AI65" s="11" t="s">
        <v>32</v>
      </c>
      <c r="AJ65" s="26" t="s">
        <v>350</v>
      </c>
      <c r="AK65" s="26" t="s">
        <v>351</v>
      </c>
      <c r="AL65" s="5" t="s">
        <v>352</v>
      </c>
      <c r="AM65" s="5" t="str">
        <f>_xlfn.CONCAT(WCO_data3[[#This Row],[Collection method]]," ", WCO_data3[[#This Row],[Location]], " ", WCO_data3[[#This Row],[Resource Title]])</f>
        <v>Electronic L4 Buoy Meteorological</v>
      </c>
      <c r="AN65" s="53" t="s">
        <v>794</v>
      </c>
      <c r="AO65" s="5" t="s">
        <v>767</v>
      </c>
      <c r="AP65" s="50" t="s">
        <v>896</v>
      </c>
      <c r="AQ65" s="5" t="s">
        <v>769</v>
      </c>
      <c r="AR65" s="5" t="s">
        <v>770</v>
      </c>
      <c r="AS65" s="51" t="s">
        <v>897</v>
      </c>
      <c r="AT65" s="5" t="s">
        <v>771</v>
      </c>
      <c r="AU65" s="52">
        <v>45138</v>
      </c>
      <c r="AV65" s="5" t="s">
        <v>772</v>
      </c>
      <c r="AW65" s="5">
        <v>30.1</v>
      </c>
      <c r="AX65" s="5" t="s">
        <v>770</v>
      </c>
    </row>
    <row r="66" spans="1:50" ht="86.4" hidden="1" x14ac:dyDescent="0.3">
      <c r="A66" s="42">
        <v>57</v>
      </c>
      <c r="B66" s="43" t="s">
        <v>337</v>
      </c>
      <c r="C66" s="43" t="s">
        <v>338</v>
      </c>
      <c r="D66" s="11" t="s">
        <v>37</v>
      </c>
      <c r="E66" s="5" t="s">
        <v>365</v>
      </c>
      <c r="F66" s="5" t="s">
        <v>365</v>
      </c>
      <c r="G66" s="5"/>
      <c r="H66" s="5"/>
      <c r="I66" s="5"/>
      <c r="J66" s="5"/>
      <c r="K66" s="5"/>
      <c r="L66" s="5"/>
      <c r="M66" s="5"/>
      <c r="N66" s="11" t="s">
        <v>340</v>
      </c>
      <c r="O66" s="11">
        <v>2009</v>
      </c>
      <c r="P66" s="11" t="s">
        <v>35</v>
      </c>
      <c r="Q66" s="11" t="s">
        <v>259</v>
      </c>
      <c r="R66" s="5" t="s">
        <v>366</v>
      </c>
      <c r="S66" s="5" t="s">
        <v>35</v>
      </c>
      <c r="T66" s="11" t="s">
        <v>367</v>
      </c>
      <c r="U66" s="11"/>
      <c r="V66" s="11"/>
      <c r="W66" s="11"/>
      <c r="X66" s="11" t="s">
        <v>764</v>
      </c>
      <c r="Y66" s="11" t="s">
        <v>665</v>
      </c>
      <c r="Z66" s="11" t="s">
        <v>765</v>
      </c>
      <c r="AA66" s="5" t="s">
        <v>898</v>
      </c>
      <c r="AB66" s="11"/>
      <c r="AC66" s="11"/>
      <c r="AD66" s="11"/>
      <c r="AE66" s="11"/>
      <c r="AF66" s="11" t="s">
        <v>35</v>
      </c>
      <c r="AG66" s="5" t="s">
        <v>348</v>
      </c>
      <c r="AH66" s="5" t="s">
        <v>349</v>
      </c>
      <c r="AI66" s="11" t="s">
        <v>32</v>
      </c>
      <c r="AJ66" s="26" t="s">
        <v>350</v>
      </c>
      <c r="AK66" s="26" t="s">
        <v>351</v>
      </c>
      <c r="AL66" s="5" t="s">
        <v>352</v>
      </c>
      <c r="AM66" s="5" t="str">
        <f>_xlfn.CONCAT(WCO_data3[[#This Row],[Collection method]]," ", WCO_data3[[#This Row],[Location]], " ", WCO_data3[[#This Row],[Resource Title]])</f>
        <v>Electronic L4 Buoy Irradiance</v>
      </c>
      <c r="AN66" s="53" t="s">
        <v>794</v>
      </c>
      <c r="AO66" s="5" t="s">
        <v>767</v>
      </c>
      <c r="AP66" s="50" t="s">
        <v>899</v>
      </c>
      <c r="AQ66" s="5" t="s">
        <v>769</v>
      </c>
      <c r="AR66" s="5" t="s">
        <v>770</v>
      </c>
      <c r="AS66" s="51" t="s">
        <v>900</v>
      </c>
      <c r="AT66" s="5" t="s">
        <v>771</v>
      </c>
      <c r="AU66" s="52">
        <v>45139</v>
      </c>
      <c r="AV66" s="5" t="s">
        <v>772</v>
      </c>
      <c r="AW66" s="5">
        <v>31.1</v>
      </c>
      <c r="AX66" s="5" t="s">
        <v>770</v>
      </c>
    </row>
    <row r="67" spans="1:50" ht="86.4" hidden="1" x14ac:dyDescent="0.3">
      <c r="A67" s="42">
        <v>58</v>
      </c>
      <c r="B67" s="43" t="s">
        <v>19</v>
      </c>
      <c r="C67" s="43" t="s">
        <v>20</v>
      </c>
      <c r="D67" s="11" t="s">
        <v>109</v>
      </c>
      <c r="E67" s="5" t="s">
        <v>368</v>
      </c>
      <c r="F67" s="5" t="s">
        <v>368</v>
      </c>
      <c r="G67" s="5"/>
      <c r="H67" s="5"/>
      <c r="I67" s="5"/>
      <c r="J67" s="5"/>
      <c r="K67" s="5"/>
      <c r="L67" s="5"/>
      <c r="M67" s="5"/>
      <c r="N67" s="11" t="s">
        <v>369</v>
      </c>
      <c r="O67" s="11">
        <v>1913</v>
      </c>
      <c r="P67" s="11" t="s">
        <v>112</v>
      </c>
      <c r="Q67" s="11">
        <v>50</v>
      </c>
      <c r="R67" s="5" t="s">
        <v>370</v>
      </c>
      <c r="S67" s="5" t="s">
        <v>371</v>
      </c>
      <c r="T67" s="11" t="s">
        <v>372</v>
      </c>
      <c r="U67" s="11"/>
      <c r="V67" s="11"/>
      <c r="W67" s="11"/>
      <c r="X67" s="11" t="s">
        <v>764</v>
      </c>
      <c r="Y67" s="11" t="s">
        <v>665</v>
      </c>
      <c r="Z67" s="11" t="s">
        <v>765</v>
      </c>
      <c r="AA67" s="5" t="s">
        <v>901</v>
      </c>
      <c r="AB67" s="11"/>
      <c r="AC67" s="11"/>
      <c r="AD67" s="11"/>
      <c r="AE67" s="11"/>
      <c r="AF67" s="11" t="s">
        <v>29</v>
      </c>
      <c r="AG67" s="5" t="s">
        <v>373</v>
      </c>
      <c r="AH67" s="5" t="s">
        <v>374</v>
      </c>
      <c r="AI67" s="11" t="s">
        <v>118</v>
      </c>
      <c r="AJ67" s="26" t="s">
        <v>35</v>
      </c>
      <c r="AK67" s="26" t="s">
        <v>35</v>
      </c>
      <c r="AL67" s="5" t="s">
        <v>35</v>
      </c>
      <c r="AM67" s="5" t="str">
        <f>_xlfn.CONCAT(WCO_data3[[#This Row],[Collection method]]," ", WCO_data3[[#This Row],[Location]], " ", WCO_data3[[#This Row],[Resource Title]])</f>
        <v xml:space="preserve">Net samples L4 Pelagic Demersal fish abundance length (mm), weight (g): Standard Haul </v>
      </c>
      <c r="AN67" s="53" t="s">
        <v>794</v>
      </c>
      <c r="AO67" s="5" t="s">
        <v>767</v>
      </c>
      <c r="AP67" s="50" t="s">
        <v>902</v>
      </c>
      <c r="AQ67" s="5" t="s">
        <v>769</v>
      </c>
      <c r="AR67" s="5" t="s">
        <v>770</v>
      </c>
      <c r="AS67" s="51" t="s">
        <v>903</v>
      </c>
      <c r="AT67" s="5" t="s">
        <v>771</v>
      </c>
      <c r="AU67" s="52">
        <v>45140</v>
      </c>
      <c r="AV67" s="5" t="s">
        <v>772</v>
      </c>
      <c r="AW67" s="5">
        <v>32.1</v>
      </c>
      <c r="AX67" s="5" t="s">
        <v>770</v>
      </c>
    </row>
    <row r="68" spans="1:50" ht="302.39999999999998" hidden="1" x14ac:dyDescent="0.3">
      <c r="A68" s="42">
        <v>59</v>
      </c>
      <c r="B68" s="43" t="s">
        <v>375</v>
      </c>
      <c r="C68" s="43" t="s">
        <v>376</v>
      </c>
      <c r="D68" s="11" t="s">
        <v>377</v>
      </c>
      <c r="E68" s="5" t="s">
        <v>378</v>
      </c>
      <c r="F68" s="5" t="s">
        <v>378</v>
      </c>
      <c r="G68" s="5"/>
      <c r="H68" s="5"/>
      <c r="I68" s="5"/>
      <c r="J68" s="5"/>
      <c r="K68" s="5"/>
      <c r="L68" s="5"/>
      <c r="M68" s="5"/>
      <c r="N68" s="11" t="s">
        <v>379</v>
      </c>
      <c r="O68" s="11">
        <v>2012</v>
      </c>
      <c r="P68" s="11" t="s">
        <v>380</v>
      </c>
      <c r="Q68" s="11" t="s">
        <v>35</v>
      </c>
      <c r="R68" s="5" t="s">
        <v>381</v>
      </c>
      <c r="S68" s="5" t="s">
        <v>382</v>
      </c>
      <c r="T68" s="11" t="s">
        <v>383</v>
      </c>
      <c r="U68" s="11"/>
      <c r="V68" s="11"/>
      <c r="W68" s="11"/>
      <c r="X68" s="11" t="s">
        <v>764</v>
      </c>
      <c r="Y68" s="11" t="s">
        <v>665</v>
      </c>
      <c r="Z68" s="11" t="s">
        <v>765</v>
      </c>
      <c r="AA68" s="5" t="s">
        <v>904</v>
      </c>
      <c r="AB68" s="11"/>
      <c r="AC68" s="11"/>
      <c r="AD68" s="11"/>
      <c r="AE68" s="11"/>
      <c r="AF68" s="11" t="s">
        <v>384</v>
      </c>
      <c r="AG68" s="5" t="s">
        <v>385</v>
      </c>
      <c r="AH68" s="5" t="s">
        <v>386</v>
      </c>
      <c r="AI68" s="11" t="s">
        <v>32</v>
      </c>
      <c r="AJ68" s="25" t="s">
        <v>387</v>
      </c>
      <c r="AK68" s="26" t="s">
        <v>35</v>
      </c>
      <c r="AL68" s="5" t="s">
        <v>35</v>
      </c>
      <c r="AM68" s="5" t="str">
        <f>_xlfn.CONCAT(WCO_data3[[#This Row],[Collection method]]," ", WCO_data3[[#This Row],[Location]], " ", WCO_data3[[#This Row],[Resource Title]])</f>
        <v>Benthic Boundary Layer L4 within 1 km of Buoy Epibenthic net samples for abundance  and high-throughput sequencing</v>
      </c>
      <c r="AN68" s="53" t="s">
        <v>794</v>
      </c>
      <c r="AO68" s="5" t="s">
        <v>767</v>
      </c>
      <c r="AP68" s="50" t="s">
        <v>905</v>
      </c>
      <c r="AQ68" s="5" t="s">
        <v>769</v>
      </c>
      <c r="AR68" s="5" t="s">
        <v>770</v>
      </c>
      <c r="AS68" s="51" t="s">
        <v>906</v>
      </c>
      <c r="AT68" s="5" t="s">
        <v>771</v>
      </c>
      <c r="AU68" s="52">
        <v>45141</v>
      </c>
      <c r="AV68" s="5" t="s">
        <v>772</v>
      </c>
      <c r="AW68" s="5">
        <v>33.1</v>
      </c>
      <c r="AX68" s="5" t="s">
        <v>770</v>
      </c>
    </row>
    <row r="69" spans="1:50" ht="129.6" hidden="1" x14ac:dyDescent="0.3">
      <c r="A69" s="42">
        <v>60</v>
      </c>
      <c r="B69" s="43" t="s">
        <v>388</v>
      </c>
      <c r="C69" s="43" t="s">
        <v>389</v>
      </c>
      <c r="D69" s="11" t="s">
        <v>390</v>
      </c>
      <c r="E69" s="5" t="s">
        <v>391</v>
      </c>
      <c r="F69" s="5" t="s">
        <v>391</v>
      </c>
      <c r="G69" s="5"/>
      <c r="H69" s="5"/>
      <c r="I69" s="5"/>
      <c r="J69" s="5"/>
      <c r="K69" s="5"/>
      <c r="L69" s="5"/>
      <c r="M69" s="5"/>
      <c r="N69" s="11" t="s">
        <v>159</v>
      </c>
      <c r="O69" s="11">
        <v>2015</v>
      </c>
      <c r="P69" s="11" t="s">
        <v>160</v>
      </c>
      <c r="Q69" s="11" t="s">
        <v>392</v>
      </c>
      <c r="R69" s="5" t="s">
        <v>393</v>
      </c>
      <c r="S69" s="5" t="s">
        <v>394</v>
      </c>
      <c r="T69" s="11" t="s">
        <v>35</v>
      </c>
      <c r="U69" s="11"/>
      <c r="V69" s="11"/>
      <c r="W69" s="11"/>
      <c r="X69" s="11" t="s">
        <v>764</v>
      </c>
      <c r="Y69" s="11" t="s">
        <v>665</v>
      </c>
      <c r="Z69" s="11" t="s">
        <v>765</v>
      </c>
      <c r="AA69" s="5" t="s">
        <v>907</v>
      </c>
      <c r="AB69" s="11"/>
      <c r="AC69" s="11"/>
      <c r="AD69" s="11"/>
      <c r="AE69" s="11"/>
      <c r="AF69" s="11" t="s">
        <v>35</v>
      </c>
      <c r="AG69" s="5" t="s">
        <v>165</v>
      </c>
      <c r="AH69" s="5" t="s">
        <v>166</v>
      </c>
      <c r="AI69" s="11" t="s">
        <v>32</v>
      </c>
      <c r="AJ69" s="26" t="s">
        <v>395</v>
      </c>
      <c r="AK69" s="26" t="s">
        <v>396</v>
      </c>
      <c r="AL69" s="5" t="s">
        <v>35</v>
      </c>
      <c r="AM69" s="5" t="str">
        <f>_xlfn.CONCAT(WCO_data3[[#This Row],[Collection method]]," ", WCO_data3[[#This Row],[Location]], " ", WCO_data3[[#This Row],[Resource Title]])</f>
        <v>Seabed L4 benthic Macrofauna: Elemental and isotopic composition. Depth profiled  (Tot N, Org C, Inorg C, C:N, δ13C, d15N)</v>
      </c>
      <c r="AN69" s="53" t="s">
        <v>794</v>
      </c>
      <c r="AO69" s="5" t="s">
        <v>767</v>
      </c>
      <c r="AP69" s="50" t="s">
        <v>908</v>
      </c>
      <c r="AQ69" s="5" t="s">
        <v>769</v>
      </c>
      <c r="AR69" s="5" t="s">
        <v>770</v>
      </c>
      <c r="AS69" s="51" t="s">
        <v>909</v>
      </c>
      <c r="AT69" s="5" t="s">
        <v>771</v>
      </c>
      <c r="AU69" s="52">
        <v>45142</v>
      </c>
      <c r="AV69" s="5" t="s">
        <v>772</v>
      </c>
      <c r="AW69" s="5">
        <v>34.1</v>
      </c>
      <c r="AX69" s="5" t="s">
        <v>770</v>
      </c>
    </row>
    <row r="70" spans="1:50" ht="86.4" hidden="1" x14ac:dyDescent="0.3">
      <c r="A70" s="42">
        <v>61</v>
      </c>
      <c r="B70" s="43" t="s">
        <v>388</v>
      </c>
      <c r="C70" s="43" t="s">
        <v>389</v>
      </c>
      <c r="D70" s="11" t="s">
        <v>390</v>
      </c>
      <c r="E70" s="5" t="s">
        <v>397</v>
      </c>
      <c r="F70" s="5" t="s">
        <v>397</v>
      </c>
      <c r="G70" s="5"/>
      <c r="H70" s="5"/>
      <c r="I70" s="5"/>
      <c r="J70" s="5"/>
      <c r="K70" s="5"/>
      <c r="L70" s="5"/>
      <c r="M70" s="5"/>
      <c r="N70" s="11" t="s">
        <v>159</v>
      </c>
      <c r="O70" s="11">
        <v>2015</v>
      </c>
      <c r="P70" s="11" t="s">
        <v>160</v>
      </c>
      <c r="Q70" s="11" t="s">
        <v>35</v>
      </c>
      <c r="R70" s="5" t="s">
        <v>393</v>
      </c>
      <c r="S70" s="5" t="s">
        <v>398</v>
      </c>
      <c r="T70" s="11" t="s">
        <v>35</v>
      </c>
      <c r="U70" s="11"/>
      <c r="V70" s="11"/>
      <c r="W70" s="11"/>
      <c r="X70" s="11" t="s">
        <v>764</v>
      </c>
      <c r="Y70" s="11" t="s">
        <v>665</v>
      </c>
      <c r="Z70" s="11" t="s">
        <v>765</v>
      </c>
      <c r="AA70" s="5" t="s">
        <v>910</v>
      </c>
      <c r="AB70" s="11"/>
      <c r="AC70" s="11"/>
      <c r="AD70" s="11"/>
      <c r="AE70" s="11"/>
      <c r="AF70" s="11" t="s">
        <v>35</v>
      </c>
      <c r="AG70" s="5" t="s">
        <v>165</v>
      </c>
      <c r="AH70" s="5" t="s">
        <v>166</v>
      </c>
      <c r="AI70" s="11" t="s">
        <v>32</v>
      </c>
      <c r="AJ70" s="26" t="s">
        <v>395</v>
      </c>
      <c r="AK70" s="26" t="s">
        <v>396</v>
      </c>
      <c r="AL70" s="5" t="s">
        <v>35</v>
      </c>
      <c r="AM70" s="5" t="str">
        <f>_xlfn.CONCAT(WCO_data3[[#This Row],[Collection method]]," ", WCO_data3[[#This Row],[Location]], " ", WCO_data3[[#This Row],[Resource Title]])</f>
        <v>Seabed L4 benthic Macrofauna Abundance  and Biomass</v>
      </c>
      <c r="AN70" s="53" t="s">
        <v>794</v>
      </c>
      <c r="AO70" s="5" t="s">
        <v>767</v>
      </c>
      <c r="AP70" s="50" t="s">
        <v>911</v>
      </c>
      <c r="AQ70" s="5" t="s">
        <v>769</v>
      </c>
      <c r="AR70" s="5" t="s">
        <v>770</v>
      </c>
      <c r="AS70" s="51" t="s">
        <v>912</v>
      </c>
      <c r="AT70" s="5" t="s">
        <v>771</v>
      </c>
      <c r="AU70" s="52">
        <v>45143</v>
      </c>
      <c r="AV70" s="5" t="s">
        <v>772</v>
      </c>
      <c r="AW70" s="5">
        <v>35.1</v>
      </c>
      <c r="AX70" s="5" t="s">
        <v>770</v>
      </c>
    </row>
    <row r="71" spans="1:50" ht="86.4" hidden="1" x14ac:dyDescent="0.3">
      <c r="A71" s="42">
        <v>62</v>
      </c>
      <c r="B71" s="43" t="s">
        <v>388</v>
      </c>
      <c r="C71" s="43" t="s">
        <v>389</v>
      </c>
      <c r="D71" s="11" t="s">
        <v>390</v>
      </c>
      <c r="E71" s="5" t="s">
        <v>399</v>
      </c>
      <c r="F71" s="5" t="s">
        <v>399</v>
      </c>
      <c r="G71" s="5"/>
      <c r="H71" s="5"/>
      <c r="I71" s="5"/>
      <c r="J71" s="5"/>
      <c r="K71" s="5"/>
      <c r="L71" s="5"/>
      <c r="M71" s="5"/>
      <c r="N71" s="11" t="s">
        <v>159</v>
      </c>
      <c r="O71" s="11">
        <v>2015</v>
      </c>
      <c r="P71" s="11" t="s">
        <v>160</v>
      </c>
      <c r="Q71" s="11" t="s">
        <v>35</v>
      </c>
      <c r="R71" s="5" t="s">
        <v>393</v>
      </c>
      <c r="S71" s="5" t="s">
        <v>398</v>
      </c>
      <c r="T71" s="11" t="s">
        <v>400</v>
      </c>
      <c r="U71" s="11"/>
      <c r="V71" s="11"/>
      <c r="W71" s="11"/>
      <c r="X71" s="11" t="s">
        <v>764</v>
      </c>
      <c r="Y71" s="11" t="s">
        <v>665</v>
      </c>
      <c r="Z71" s="11" t="s">
        <v>765</v>
      </c>
      <c r="AA71" s="5" t="s">
        <v>913</v>
      </c>
      <c r="AB71" s="11"/>
      <c r="AC71" s="11"/>
      <c r="AD71" s="11"/>
      <c r="AE71" s="11"/>
      <c r="AF71" s="11" t="s">
        <v>35</v>
      </c>
      <c r="AG71" s="5" t="s">
        <v>165</v>
      </c>
      <c r="AH71" s="5" t="s">
        <v>166</v>
      </c>
      <c r="AI71" s="11" t="s">
        <v>32</v>
      </c>
      <c r="AJ71" s="26" t="s">
        <v>395</v>
      </c>
      <c r="AK71" s="26" t="s">
        <v>396</v>
      </c>
      <c r="AL71" s="5" t="s">
        <v>35</v>
      </c>
      <c r="AM71" s="5" t="str">
        <f>_xlfn.CONCAT(WCO_data3[[#This Row],[Collection method]]," ", WCO_data3[[#This Row],[Location]], " ", WCO_data3[[#This Row],[Resource Title]])</f>
        <v xml:space="preserve">Seabed L4 benthic Macrofauna Community Composition  </v>
      </c>
      <c r="AN71" s="53" t="s">
        <v>794</v>
      </c>
      <c r="AO71" s="5" t="s">
        <v>767</v>
      </c>
      <c r="AP71" s="50" t="s">
        <v>914</v>
      </c>
      <c r="AQ71" s="5" t="s">
        <v>769</v>
      </c>
      <c r="AR71" s="5" t="s">
        <v>770</v>
      </c>
      <c r="AS71" s="51" t="s">
        <v>915</v>
      </c>
      <c r="AT71" s="5" t="s">
        <v>771</v>
      </c>
      <c r="AU71" s="52">
        <v>45144</v>
      </c>
      <c r="AV71" s="5" t="s">
        <v>772</v>
      </c>
      <c r="AW71" s="5">
        <v>36.1</v>
      </c>
      <c r="AX71" s="5" t="s">
        <v>770</v>
      </c>
    </row>
    <row r="72" spans="1:50" ht="100.8" hidden="1" x14ac:dyDescent="0.3">
      <c r="A72" s="42">
        <v>63</v>
      </c>
      <c r="B72" s="43" t="s">
        <v>388</v>
      </c>
      <c r="C72" s="43" t="s">
        <v>389</v>
      </c>
      <c r="D72" s="11" t="s">
        <v>390</v>
      </c>
      <c r="E72" s="5" t="s">
        <v>401</v>
      </c>
      <c r="F72" s="5" t="s">
        <v>401</v>
      </c>
      <c r="G72" s="5"/>
      <c r="H72" s="5"/>
      <c r="I72" s="5"/>
      <c r="J72" s="5"/>
      <c r="K72" s="5"/>
      <c r="L72" s="5"/>
      <c r="M72" s="5"/>
      <c r="N72" s="11" t="s">
        <v>159</v>
      </c>
      <c r="O72" s="11">
        <v>2015</v>
      </c>
      <c r="P72" s="11" t="s">
        <v>160</v>
      </c>
      <c r="Q72" s="11" t="s">
        <v>402</v>
      </c>
      <c r="R72" s="5" t="s">
        <v>393</v>
      </c>
      <c r="S72" s="5" t="s">
        <v>398</v>
      </c>
      <c r="T72" s="11" t="s">
        <v>35</v>
      </c>
      <c r="U72" s="11"/>
      <c r="V72" s="11"/>
      <c r="W72" s="11"/>
      <c r="X72" s="11" t="s">
        <v>764</v>
      </c>
      <c r="Y72" s="11" t="s">
        <v>665</v>
      </c>
      <c r="Z72" s="11" t="s">
        <v>765</v>
      </c>
      <c r="AA72" s="5" t="s">
        <v>916</v>
      </c>
      <c r="AB72" s="11"/>
      <c r="AC72" s="11"/>
      <c r="AD72" s="11"/>
      <c r="AE72" s="11"/>
      <c r="AF72" s="11" t="s">
        <v>35</v>
      </c>
      <c r="AG72" s="5" t="s">
        <v>165</v>
      </c>
      <c r="AH72" s="5" t="s">
        <v>166</v>
      </c>
      <c r="AI72" s="11" t="s">
        <v>32</v>
      </c>
      <c r="AJ72" s="26" t="s">
        <v>395</v>
      </c>
      <c r="AK72" s="26" t="s">
        <v>396</v>
      </c>
      <c r="AL72" s="5" t="s">
        <v>35</v>
      </c>
      <c r="AM72" s="5" t="str">
        <f>_xlfn.CONCAT(WCO_data3[[#This Row],[Collection method]]," ", WCO_data3[[#This Row],[Location]], " ", WCO_data3[[#This Row],[Resource Title]])</f>
        <v>Seabed L4 benthic Meiofauna: Elemental and isotopic composition. Depth 0.2cm (Tot C, δ13C)</v>
      </c>
      <c r="AN72" s="53" t="s">
        <v>794</v>
      </c>
      <c r="AO72" s="5" t="s">
        <v>767</v>
      </c>
      <c r="AP72" s="50" t="s">
        <v>917</v>
      </c>
      <c r="AQ72" s="5" t="s">
        <v>769</v>
      </c>
      <c r="AR72" s="5" t="s">
        <v>770</v>
      </c>
      <c r="AS72" s="51" t="s">
        <v>918</v>
      </c>
      <c r="AT72" s="5" t="s">
        <v>771</v>
      </c>
      <c r="AU72" s="52">
        <v>45145</v>
      </c>
      <c r="AV72" s="5" t="s">
        <v>772</v>
      </c>
      <c r="AW72" s="5">
        <v>37.1</v>
      </c>
      <c r="AX72" s="5" t="s">
        <v>770</v>
      </c>
    </row>
    <row r="73" spans="1:50" ht="100.8" hidden="1" x14ac:dyDescent="0.3">
      <c r="A73" s="42">
        <v>64</v>
      </c>
      <c r="B73" s="43" t="s">
        <v>388</v>
      </c>
      <c r="C73" s="43" t="s">
        <v>376</v>
      </c>
      <c r="D73" s="11" t="s">
        <v>360</v>
      </c>
      <c r="E73" s="5" t="s">
        <v>403</v>
      </c>
      <c r="F73" s="5" t="s">
        <v>403</v>
      </c>
      <c r="G73" s="5"/>
      <c r="H73" s="5"/>
      <c r="I73" s="5"/>
      <c r="J73" s="5"/>
      <c r="K73" s="5"/>
      <c r="L73" s="5"/>
      <c r="M73" s="5"/>
      <c r="N73" s="11" t="s">
        <v>159</v>
      </c>
      <c r="O73" s="11">
        <v>2015</v>
      </c>
      <c r="P73" s="11" t="s">
        <v>160</v>
      </c>
      <c r="Q73" s="11" t="s">
        <v>35</v>
      </c>
      <c r="R73" s="5" t="s">
        <v>404</v>
      </c>
      <c r="S73" s="5" t="s">
        <v>405</v>
      </c>
      <c r="T73" s="11" t="s">
        <v>406</v>
      </c>
      <c r="U73" s="11"/>
      <c r="V73" s="11"/>
      <c r="W73" s="11"/>
      <c r="X73" s="11" t="s">
        <v>764</v>
      </c>
      <c r="Y73" s="11" t="s">
        <v>665</v>
      </c>
      <c r="Z73" s="11" t="s">
        <v>765</v>
      </c>
      <c r="AA73" s="5" t="s">
        <v>919</v>
      </c>
      <c r="AB73" s="11"/>
      <c r="AC73" s="11"/>
      <c r="AD73" s="11"/>
      <c r="AE73" s="11"/>
      <c r="AF73" s="11" t="s">
        <v>35</v>
      </c>
      <c r="AG73" s="5" t="s">
        <v>165</v>
      </c>
      <c r="AH73" s="5" t="s">
        <v>166</v>
      </c>
      <c r="AI73" s="11" t="s">
        <v>32</v>
      </c>
      <c r="AJ73" s="26" t="s">
        <v>395</v>
      </c>
      <c r="AK73" s="26" t="s">
        <v>396</v>
      </c>
      <c r="AL73" s="5" t="s">
        <v>35</v>
      </c>
      <c r="AM73" s="5" t="str">
        <f>_xlfn.CONCAT(WCO_data3[[#This Row],[Collection method]]," ", WCO_data3[[#This Row],[Location]], " ", WCO_data3[[#This Row],[Resource Title]])</f>
        <v xml:space="preserve">Benthic Boundary Layer L4 benthic Net carbon (org and inorg) uptake from water column into the benthos  </v>
      </c>
      <c r="AN73" s="53" t="s">
        <v>794</v>
      </c>
      <c r="AO73" s="5" t="s">
        <v>767</v>
      </c>
      <c r="AP73" s="50" t="s">
        <v>920</v>
      </c>
      <c r="AQ73" s="5" t="s">
        <v>769</v>
      </c>
      <c r="AR73" s="5" t="s">
        <v>770</v>
      </c>
      <c r="AS73" s="51" t="s">
        <v>921</v>
      </c>
      <c r="AT73" s="5" t="s">
        <v>771</v>
      </c>
      <c r="AU73" s="52">
        <v>45146</v>
      </c>
      <c r="AV73" s="5" t="s">
        <v>772</v>
      </c>
      <c r="AW73" s="5">
        <v>38.1</v>
      </c>
      <c r="AX73" s="5" t="s">
        <v>770</v>
      </c>
    </row>
    <row r="74" spans="1:50" ht="86.4" hidden="1" x14ac:dyDescent="0.3">
      <c r="A74" s="42">
        <v>65</v>
      </c>
      <c r="B74" s="43" t="s">
        <v>388</v>
      </c>
      <c r="C74" s="43" t="s">
        <v>376</v>
      </c>
      <c r="D74" s="11" t="s">
        <v>360</v>
      </c>
      <c r="E74" s="5" t="s">
        <v>407</v>
      </c>
      <c r="F74" s="5" t="s">
        <v>407</v>
      </c>
      <c r="G74" s="5"/>
      <c r="H74" s="5"/>
      <c r="I74" s="5"/>
      <c r="J74" s="5"/>
      <c r="K74" s="5"/>
      <c r="L74" s="5"/>
      <c r="M74" s="5"/>
      <c r="N74" s="11" t="s">
        <v>159</v>
      </c>
      <c r="O74" s="11">
        <v>2015</v>
      </c>
      <c r="P74" s="11" t="s">
        <v>160</v>
      </c>
      <c r="Q74" s="11" t="s">
        <v>35</v>
      </c>
      <c r="R74" s="5" t="s">
        <v>408</v>
      </c>
      <c r="S74" s="5" t="s">
        <v>409</v>
      </c>
      <c r="T74" s="11" t="s">
        <v>406</v>
      </c>
      <c r="U74" s="11"/>
      <c r="V74" s="11"/>
      <c r="W74" s="11"/>
      <c r="X74" s="11" t="s">
        <v>764</v>
      </c>
      <c r="Y74" s="11" t="s">
        <v>665</v>
      </c>
      <c r="Z74" s="11" t="s">
        <v>765</v>
      </c>
      <c r="AA74" s="5" t="s">
        <v>922</v>
      </c>
      <c r="AB74" s="11"/>
      <c r="AC74" s="11"/>
      <c r="AD74" s="11"/>
      <c r="AE74" s="11"/>
      <c r="AF74" s="11" t="s">
        <v>35</v>
      </c>
      <c r="AG74" s="5" t="s">
        <v>165</v>
      </c>
      <c r="AH74" s="5" t="s">
        <v>166</v>
      </c>
      <c r="AI74" s="11" t="s">
        <v>32</v>
      </c>
      <c r="AJ74" s="26" t="s">
        <v>395</v>
      </c>
      <c r="AK74" s="26" t="s">
        <v>396</v>
      </c>
      <c r="AL74" s="5" t="s">
        <v>35</v>
      </c>
      <c r="AM74" s="5" t="str">
        <f>_xlfn.CONCAT(WCO_data3[[#This Row],[Collection method]]," ", WCO_data3[[#This Row],[Location]], " ", WCO_data3[[#This Row],[Resource Title]])</f>
        <v xml:space="preserve">Benthic Boundary Layer L4 benthic  sediment total carbon burial rate  </v>
      </c>
      <c r="AN74" s="53" t="s">
        <v>794</v>
      </c>
      <c r="AO74" s="5" t="s">
        <v>767</v>
      </c>
      <c r="AP74" s="50" t="s">
        <v>923</v>
      </c>
      <c r="AQ74" s="5" t="s">
        <v>769</v>
      </c>
      <c r="AR74" s="5" t="s">
        <v>770</v>
      </c>
      <c r="AS74" s="51" t="s">
        <v>924</v>
      </c>
      <c r="AT74" s="5" t="s">
        <v>771</v>
      </c>
      <c r="AU74" s="52">
        <v>45147</v>
      </c>
      <c r="AV74" s="5" t="s">
        <v>772</v>
      </c>
      <c r="AW74" s="5">
        <v>39.1</v>
      </c>
      <c r="AX74" s="5" t="s">
        <v>770</v>
      </c>
    </row>
    <row r="75" spans="1:50" ht="86.4" hidden="1" x14ac:dyDescent="0.3">
      <c r="A75" s="42">
        <v>66</v>
      </c>
      <c r="B75" s="43" t="s">
        <v>388</v>
      </c>
      <c r="C75" s="43" t="s">
        <v>376</v>
      </c>
      <c r="D75" s="11" t="s">
        <v>360</v>
      </c>
      <c r="E75" s="5" t="s">
        <v>410</v>
      </c>
      <c r="F75" s="5" t="s">
        <v>410</v>
      </c>
      <c r="G75" s="5"/>
      <c r="H75" s="5"/>
      <c r="I75" s="5"/>
      <c r="J75" s="5"/>
      <c r="K75" s="5"/>
      <c r="L75" s="5"/>
      <c r="M75" s="5"/>
      <c r="N75" s="11" t="s">
        <v>159</v>
      </c>
      <c r="O75" s="11">
        <v>2015</v>
      </c>
      <c r="P75" s="11" t="s">
        <v>160</v>
      </c>
      <c r="Q75" s="11" t="s">
        <v>35</v>
      </c>
      <c r="R75" s="5" t="s">
        <v>411</v>
      </c>
      <c r="S75" s="5" t="s">
        <v>35</v>
      </c>
      <c r="T75" s="11" t="s">
        <v>406</v>
      </c>
      <c r="U75" s="11"/>
      <c r="V75" s="11"/>
      <c r="W75" s="11"/>
      <c r="X75" s="11" t="s">
        <v>764</v>
      </c>
      <c r="Y75" s="11" t="s">
        <v>665</v>
      </c>
      <c r="Z75" s="11" t="s">
        <v>765</v>
      </c>
      <c r="AA75" s="5" t="s">
        <v>925</v>
      </c>
      <c r="AB75" s="11"/>
      <c r="AC75" s="11"/>
      <c r="AD75" s="11"/>
      <c r="AE75" s="11"/>
      <c r="AF75" s="11" t="s">
        <v>35</v>
      </c>
      <c r="AG75" s="5" t="s">
        <v>165</v>
      </c>
      <c r="AH75" s="5" t="s">
        <v>166</v>
      </c>
      <c r="AI75" s="11" t="s">
        <v>32</v>
      </c>
      <c r="AJ75" s="26" t="s">
        <v>395</v>
      </c>
      <c r="AK75" s="26" t="s">
        <v>396</v>
      </c>
      <c r="AL75" s="5" t="s">
        <v>35</v>
      </c>
      <c r="AM75" s="5" t="str">
        <f>_xlfn.CONCAT(WCO_data3[[#This Row],[Collection method]]," ", WCO_data3[[#This Row],[Location]], " ", WCO_data3[[#This Row],[Resource Title]])</f>
        <v xml:space="preserve">Benthic Boundary Layer L4 benthic  carbon mineralization rate (DIC production)  </v>
      </c>
      <c r="AN75" s="53" t="s">
        <v>794</v>
      </c>
      <c r="AO75" s="5" t="s">
        <v>767</v>
      </c>
      <c r="AP75" s="50" t="s">
        <v>926</v>
      </c>
      <c r="AQ75" s="5" t="s">
        <v>769</v>
      </c>
      <c r="AR75" s="5" t="s">
        <v>770</v>
      </c>
      <c r="AS75" s="51" t="s">
        <v>927</v>
      </c>
      <c r="AT75" s="5" t="s">
        <v>771</v>
      </c>
      <c r="AU75" s="52">
        <v>45148</v>
      </c>
      <c r="AV75" s="5" t="s">
        <v>772</v>
      </c>
      <c r="AW75" s="5">
        <v>40.1</v>
      </c>
      <c r="AX75" s="5" t="s">
        <v>770</v>
      </c>
    </row>
    <row r="76" spans="1:50" ht="86.4" hidden="1" x14ac:dyDescent="0.3">
      <c r="A76" s="42">
        <v>67</v>
      </c>
      <c r="B76" s="43" t="s">
        <v>388</v>
      </c>
      <c r="C76" s="43" t="s">
        <v>376</v>
      </c>
      <c r="D76" s="11" t="s">
        <v>360</v>
      </c>
      <c r="E76" s="5" t="s">
        <v>412</v>
      </c>
      <c r="F76" s="5" t="s">
        <v>412</v>
      </c>
      <c r="G76" s="5"/>
      <c r="H76" s="5"/>
      <c r="I76" s="5"/>
      <c r="J76" s="5"/>
      <c r="K76" s="5"/>
      <c r="L76" s="5"/>
      <c r="M76" s="5"/>
      <c r="N76" s="11" t="s">
        <v>159</v>
      </c>
      <c r="O76" s="11">
        <v>2015</v>
      </c>
      <c r="P76" s="11" t="s">
        <v>160</v>
      </c>
      <c r="Q76" s="11" t="s">
        <v>35</v>
      </c>
      <c r="R76" s="5" t="s">
        <v>408</v>
      </c>
      <c r="S76" s="5" t="s">
        <v>413</v>
      </c>
      <c r="T76" s="11" t="s">
        <v>35</v>
      </c>
      <c r="U76" s="11"/>
      <c r="V76" s="11"/>
      <c r="W76" s="11"/>
      <c r="X76" s="11" t="s">
        <v>764</v>
      </c>
      <c r="Y76" s="11" t="s">
        <v>665</v>
      </c>
      <c r="Z76" s="11" t="s">
        <v>765</v>
      </c>
      <c r="AA76" s="5" t="s">
        <v>928</v>
      </c>
      <c r="AB76" s="11"/>
      <c r="AC76" s="11"/>
      <c r="AD76" s="11"/>
      <c r="AE76" s="11"/>
      <c r="AF76" s="11" t="s">
        <v>35</v>
      </c>
      <c r="AG76" s="5" t="s">
        <v>165</v>
      </c>
      <c r="AH76" s="5" t="s">
        <v>166</v>
      </c>
      <c r="AI76" s="11" t="s">
        <v>32</v>
      </c>
      <c r="AJ76" s="26" t="s">
        <v>395</v>
      </c>
      <c r="AK76" s="26" t="s">
        <v>396</v>
      </c>
      <c r="AL76" s="5" t="s">
        <v>35</v>
      </c>
      <c r="AM76" s="5" t="str">
        <f>_xlfn.CONCAT(WCO_data3[[#This Row],[Collection method]]," ", WCO_data3[[#This Row],[Location]], " ", WCO_data3[[#This Row],[Resource Title]])</f>
        <v xml:space="preserve">Benthic Boundary Layer L4 benthic Depth mixed layer  </v>
      </c>
      <c r="AN76" s="53" t="s">
        <v>794</v>
      </c>
      <c r="AO76" s="5" t="s">
        <v>767</v>
      </c>
      <c r="AP76" s="50" t="s">
        <v>929</v>
      </c>
      <c r="AQ76" s="5" t="s">
        <v>769</v>
      </c>
      <c r="AR76" s="5" t="s">
        <v>770</v>
      </c>
      <c r="AS76" s="51" t="s">
        <v>930</v>
      </c>
      <c r="AT76" s="5" t="s">
        <v>771</v>
      </c>
      <c r="AU76" s="52">
        <v>45149</v>
      </c>
      <c r="AV76" s="5" t="s">
        <v>772</v>
      </c>
      <c r="AW76" s="5">
        <v>41.1</v>
      </c>
      <c r="AX76" s="5" t="s">
        <v>770</v>
      </c>
    </row>
    <row r="77" spans="1:50" ht="86.4" hidden="1" x14ac:dyDescent="0.3">
      <c r="A77" s="42">
        <v>68</v>
      </c>
      <c r="B77" s="43" t="s">
        <v>388</v>
      </c>
      <c r="C77" s="43" t="s">
        <v>376</v>
      </c>
      <c r="D77" s="11" t="s">
        <v>360</v>
      </c>
      <c r="E77" s="5" t="s">
        <v>414</v>
      </c>
      <c r="F77" s="5" t="s">
        <v>414</v>
      </c>
      <c r="G77" s="5"/>
      <c r="H77" s="5"/>
      <c r="I77" s="5"/>
      <c r="J77" s="5"/>
      <c r="K77" s="5"/>
      <c r="L77" s="5"/>
      <c r="M77" s="5"/>
      <c r="N77" s="11" t="s">
        <v>159</v>
      </c>
      <c r="O77" s="11">
        <v>2015</v>
      </c>
      <c r="P77" s="11" t="s">
        <v>160</v>
      </c>
      <c r="Q77" s="11" t="s">
        <v>35</v>
      </c>
      <c r="R77" s="5" t="s">
        <v>411</v>
      </c>
      <c r="S77" s="5" t="s">
        <v>35</v>
      </c>
      <c r="T77" s="11" t="s">
        <v>406</v>
      </c>
      <c r="U77" s="11"/>
      <c r="V77" s="11"/>
      <c r="W77" s="11"/>
      <c r="X77" s="11" t="s">
        <v>764</v>
      </c>
      <c r="Y77" s="11" t="s">
        <v>665</v>
      </c>
      <c r="Z77" s="11" t="s">
        <v>765</v>
      </c>
      <c r="AA77" s="5" t="s">
        <v>931</v>
      </c>
      <c r="AB77" s="11"/>
      <c r="AC77" s="11"/>
      <c r="AD77" s="11"/>
      <c r="AE77" s="11"/>
      <c r="AF77" s="11" t="s">
        <v>35</v>
      </c>
      <c r="AG77" s="5" t="s">
        <v>165</v>
      </c>
      <c r="AH77" s="5" t="s">
        <v>166</v>
      </c>
      <c r="AI77" s="11" t="s">
        <v>32</v>
      </c>
      <c r="AJ77" s="26" t="s">
        <v>395</v>
      </c>
      <c r="AK77" s="26" t="s">
        <v>396</v>
      </c>
      <c r="AL77" s="5" t="s">
        <v>35</v>
      </c>
      <c r="AM77" s="5" t="str">
        <f>_xlfn.CONCAT(WCO_data3[[#This Row],[Collection method]]," ", WCO_data3[[#This Row],[Location]], " ", WCO_data3[[#This Row],[Resource Title]])</f>
        <v xml:space="preserve">Benthic Boundary Layer L4 benthic Total sediment oxygen uptake  </v>
      </c>
      <c r="AN77" s="53" t="s">
        <v>794</v>
      </c>
      <c r="AO77" s="5" t="s">
        <v>767</v>
      </c>
      <c r="AP77" s="50" t="s">
        <v>932</v>
      </c>
      <c r="AQ77" s="5" t="s">
        <v>769</v>
      </c>
      <c r="AR77" s="5" t="s">
        <v>770</v>
      </c>
      <c r="AS77" s="51" t="s">
        <v>933</v>
      </c>
      <c r="AT77" s="5" t="s">
        <v>771</v>
      </c>
      <c r="AU77" s="52">
        <v>45150</v>
      </c>
      <c r="AV77" s="5" t="s">
        <v>772</v>
      </c>
      <c r="AW77" s="5">
        <v>42.1</v>
      </c>
      <c r="AX77" s="5" t="s">
        <v>770</v>
      </c>
    </row>
    <row r="78" spans="1:50" ht="86.4" hidden="1" x14ac:dyDescent="0.3">
      <c r="A78" s="42">
        <v>69</v>
      </c>
      <c r="B78" s="43" t="s">
        <v>388</v>
      </c>
      <c r="C78" s="43" t="s">
        <v>376</v>
      </c>
      <c r="D78" s="11" t="s">
        <v>360</v>
      </c>
      <c r="E78" s="5" t="s">
        <v>415</v>
      </c>
      <c r="F78" s="5" t="s">
        <v>415</v>
      </c>
      <c r="G78" s="5"/>
      <c r="H78" s="5"/>
      <c r="I78" s="5"/>
      <c r="J78" s="5"/>
      <c r="K78" s="5"/>
      <c r="L78" s="5"/>
      <c r="M78" s="5"/>
      <c r="N78" s="11" t="s">
        <v>159</v>
      </c>
      <c r="O78" s="11">
        <v>2015</v>
      </c>
      <c r="P78" s="11" t="s">
        <v>160</v>
      </c>
      <c r="Q78" s="11" t="s">
        <v>35</v>
      </c>
      <c r="R78" s="5" t="s">
        <v>408</v>
      </c>
      <c r="S78" s="5" t="s">
        <v>413</v>
      </c>
      <c r="T78" s="11" t="s">
        <v>416</v>
      </c>
      <c r="U78" s="11"/>
      <c r="V78" s="11"/>
      <c r="W78" s="11"/>
      <c r="X78" s="11" t="s">
        <v>764</v>
      </c>
      <c r="Y78" s="11" t="s">
        <v>665</v>
      </c>
      <c r="Z78" s="11" t="s">
        <v>765</v>
      </c>
      <c r="AA78" s="5" t="s">
        <v>934</v>
      </c>
      <c r="AB78" s="11"/>
      <c r="AC78" s="11"/>
      <c r="AD78" s="11"/>
      <c r="AE78" s="11"/>
      <c r="AF78" s="11" t="s">
        <v>35</v>
      </c>
      <c r="AG78" s="5" t="s">
        <v>165</v>
      </c>
      <c r="AH78" s="5" t="s">
        <v>166</v>
      </c>
      <c r="AI78" s="11" t="s">
        <v>32</v>
      </c>
      <c r="AJ78" s="26" t="s">
        <v>395</v>
      </c>
      <c r="AK78" s="26" t="s">
        <v>396</v>
      </c>
      <c r="AL78" s="5" t="s">
        <v>35</v>
      </c>
      <c r="AM78" s="5" t="str">
        <f>_xlfn.CONCAT(WCO_data3[[#This Row],[Collection method]]," ", WCO_data3[[#This Row],[Location]], " ", WCO_data3[[#This Row],[Resource Title]])</f>
        <v xml:space="preserve">Benthic Boundary Layer L4 benthic Bioturbation rate   </v>
      </c>
      <c r="AN78" s="53" t="s">
        <v>794</v>
      </c>
      <c r="AO78" s="5" t="s">
        <v>767</v>
      </c>
      <c r="AP78" s="50" t="s">
        <v>935</v>
      </c>
      <c r="AQ78" s="5" t="s">
        <v>769</v>
      </c>
      <c r="AR78" s="5" t="s">
        <v>770</v>
      </c>
      <c r="AS78" s="51" t="s">
        <v>936</v>
      </c>
      <c r="AT78" s="5" t="s">
        <v>771</v>
      </c>
      <c r="AU78" s="52">
        <v>45151</v>
      </c>
      <c r="AV78" s="5" t="s">
        <v>772</v>
      </c>
      <c r="AW78" s="5">
        <v>43.1</v>
      </c>
      <c r="AX78" s="5" t="s">
        <v>770</v>
      </c>
    </row>
    <row r="79" spans="1:50" ht="86.4" hidden="1" x14ac:dyDescent="0.3">
      <c r="A79" s="42">
        <v>70</v>
      </c>
      <c r="B79" s="43" t="s">
        <v>388</v>
      </c>
      <c r="C79" s="43" t="s">
        <v>376</v>
      </c>
      <c r="D79" s="11" t="s">
        <v>360</v>
      </c>
      <c r="E79" s="5" t="s">
        <v>417</v>
      </c>
      <c r="F79" s="5" t="s">
        <v>417</v>
      </c>
      <c r="G79" s="5"/>
      <c r="H79" s="5"/>
      <c r="I79" s="5"/>
      <c r="J79" s="5"/>
      <c r="K79" s="5"/>
      <c r="L79" s="5"/>
      <c r="M79" s="5"/>
      <c r="N79" s="11" t="s">
        <v>159</v>
      </c>
      <c r="O79" s="11">
        <v>2015</v>
      </c>
      <c r="P79" s="11" t="s">
        <v>160</v>
      </c>
      <c r="Q79" s="11" t="s">
        <v>35</v>
      </c>
      <c r="R79" s="5" t="s">
        <v>418</v>
      </c>
      <c r="S79" s="5" t="s">
        <v>419</v>
      </c>
      <c r="T79" s="11" t="s">
        <v>406</v>
      </c>
      <c r="U79" s="11"/>
      <c r="V79" s="11"/>
      <c r="W79" s="11"/>
      <c r="X79" s="11" t="s">
        <v>764</v>
      </c>
      <c r="Y79" s="11" t="s">
        <v>665</v>
      </c>
      <c r="Z79" s="11" t="s">
        <v>765</v>
      </c>
      <c r="AA79" s="5" t="s">
        <v>937</v>
      </c>
      <c r="AB79" s="11"/>
      <c r="AC79" s="11"/>
      <c r="AD79" s="11"/>
      <c r="AE79" s="11"/>
      <c r="AF79" s="11" t="s">
        <v>35</v>
      </c>
      <c r="AG79" s="5" t="s">
        <v>165</v>
      </c>
      <c r="AH79" s="5" t="s">
        <v>166</v>
      </c>
      <c r="AI79" s="11" t="s">
        <v>32</v>
      </c>
      <c r="AJ79" s="26" t="s">
        <v>395</v>
      </c>
      <c r="AK79" s="26" t="s">
        <v>396</v>
      </c>
      <c r="AL79" s="5" t="s">
        <v>35</v>
      </c>
      <c r="AM79" s="5" t="str">
        <f>_xlfn.CONCAT(WCO_data3[[#This Row],[Collection method]]," ", WCO_data3[[#This Row],[Location]], " ", WCO_data3[[#This Row],[Resource Title]])</f>
        <v xml:space="preserve">Benthic Boundary Layer L4 benthic  sediment organic carbon burial rate  </v>
      </c>
      <c r="AN79" s="53" t="s">
        <v>794</v>
      </c>
      <c r="AO79" s="5" t="s">
        <v>767</v>
      </c>
      <c r="AP79" s="50" t="s">
        <v>938</v>
      </c>
      <c r="AQ79" s="5" t="s">
        <v>769</v>
      </c>
      <c r="AR79" s="5" t="s">
        <v>770</v>
      </c>
      <c r="AS79" s="51" t="s">
        <v>939</v>
      </c>
      <c r="AT79" s="5" t="s">
        <v>771</v>
      </c>
      <c r="AU79" s="52">
        <v>45152</v>
      </c>
      <c r="AV79" s="5" t="s">
        <v>772</v>
      </c>
      <c r="AW79" s="5">
        <v>44.1</v>
      </c>
      <c r="AX79" s="5" t="s">
        <v>770</v>
      </c>
    </row>
    <row r="80" spans="1:50" ht="86.4" hidden="1" x14ac:dyDescent="0.3">
      <c r="A80" s="42">
        <v>71</v>
      </c>
      <c r="B80" s="43" t="s">
        <v>388</v>
      </c>
      <c r="C80" s="43" t="s">
        <v>376</v>
      </c>
      <c r="D80" s="11" t="s">
        <v>360</v>
      </c>
      <c r="E80" s="5" t="s">
        <v>420</v>
      </c>
      <c r="F80" s="5" t="s">
        <v>420</v>
      </c>
      <c r="G80" s="5"/>
      <c r="H80" s="5"/>
      <c r="I80" s="5"/>
      <c r="J80" s="5"/>
      <c r="K80" s="5"/>
      <c r="L80" s="5"/>
      <c r="M80" s="5"/>
      <c r="N80" s="11" t="s">
        <v>159</v>
      </c>
      <c r="O80" s="11">
        <v>2015</v>
      </c>
      <c r="P80" s="11" t="s">
        <v>160</v>
      </c>
      <c r="Q80" s="11" t="s">
        <v>35</v>
      </c>
      <c r="R80" s="5" t="s">
        <v>421</v>
      </c>
      <c r="S80" s="5" t="s">
        <v>67</v>
      </c>
      <c r="T80" s="11" t="s">
        <v>422</v>
      </c>
      <c r="U80" s="11"/>
      <c r="V80" s="11"/>
      <c r="W80" s="11"/>
      <c r="X80" s="11" t="s">
        <v>764</v>
      </c>
      <c r="Y80" s="11" t="s">
        <v>665</v>
      </c>
      <c r="Z80" s="11" t="s">
        <v>765</v>
      </c>
      <c r="AA80" s="5" t="s">
        <v>940</v>
      </c>
      <c r="AB80" s="11"/>
      <c r="AC80" s="11"/>
      <c r="AD80" s="11"/>
      <c r="AE80" s="11"/>
      <c r="AF80" s="11" t="s">
        <v>35</v>
      </c>
      <c r="AG80" s="5" t="s">
        <v>165</v>
      </c>
      <c r="AH80" s="5" t="s">
        <v>166</v>
      </c>
      <c r="AI80" s="11" t="s">
        <v>32</v>
      </c>
      <c r="AJ80" s="26" t="s">
        <v>395</v>
      </c>
      <c r="AK80" s="26" t="s">
        <v>396</v>
      </c>
      <c r="AL80" s="5" t="s">
        <v>35</v>
      </c>
      <c r="AM80" s="5" t="str">
        <f>_xlfn.CONCAT(WCO_data3[[#This Row],[Collection method]]," ", WCO_data3[[#This Row],[Location]], " ", WCO_data3[[#This Row],[Resource Title]])</f>
        <v xml:space="preserve">Benthic Boundary Layer L4 benthic Sediment bioirrigation rate  </v>
      </c>
      <c r="AN80" s="53" t="s">
        <v>794</v>
      </c>
      <c r="AO80" s="5" t="s">
        <v>767</v>
      </c>
      <c r="AP80" s="50" t="s">
        <v>941</v>
      </c>
      <c r="AQ80" s="5" t="s">
        <v>769</v>
      </c>
      <c r="AR80" s="5" t="s">
        <v>770</v>
      </c>
      <c r="AS80" s="51" t="s">
        <v>942</v>
      </c>
      <c r="AT80" s="5" t="s">
        <v>771</v>
      </c>
      <c r="AU80" s="52">
        <v>45153</v>
      </c>
      <c r="AV80" s="5" t="s">
        <v>772</v>
      </c>
      <c r="AW80" s="5">
        <v>45.1</v>
      </c>
      <c r="AX80" s="5" t="s">
        <v>770</v>
      </c>
    </row>
    <row r="81" spans="1:50" ht="86.4" hidden="1" x14ac:dyDescent="0.3">
      <c r="A81" s="42">
        <v>72</v>
      </c>
      <c r="B81" s="43" t="s">
        <v>388</v>
      </c>
      <c r="C81" s="43" t="s">
        <v>376</v>
      </c>
      <c r="D81" s="11" t="s">
        <v>360</v>
      </c>
      <c r="E81" s="5" t="s">
        <v>423</v>
      </c>
      <c r="F81" s="5" t="s">
        <v>423</v>
      </c>
      <c r="G81" s="5"/>
      <c r="H81" s="5"/>
      <c r="I81" s="5"/>
      <c r="J81" s="5"/>
      <c r="K81" s="5"/>
      <c r="L81" s="5"/>
      <c r="M81" s="5"/>
      <c r="N81" s="11" t="s">
        <v>159</v>
      </c>
      <c r="O81" s="11">
        <v>2015</v>
      </c>
      <c r="P81" s="11" t="s">
        <v>160</v>
      </c>
      <c r="Q81" s="11" t="s">
        <v>35</v>
      </c>
      <c r="R81" s="5" t="s">
        <v>411</v>
      </c>
      <c r="S81" s="5" t="s">
        <v>35</v>
      </c>
      <c r="T81" s="11" t="s">
        <v>35</v>
      </c>
      <c r="U81" s="11"/>
      <c r="V81" s="11"/>
      <c r="W81" s="11"/>
      <c r="X81" s="11" t="s">
        <v>764</v>
      </c>
      <c r="Y81" s="11" t="s">
        <v>665</v>
      </c>
      <c r="Z81" s="11" t="s">
        <v>765</v>
      </c>
      <c r="AA81" s="5" t="s">
        <v>943</v>
      </c>
      <c r="AB81" s="11"/>
      <c r="AC81" s="11"/>
      <c r="AD81" s="11"/>
      <c r="AE81" s="11"/>
      <c r="AF81" s="11" t="s">
        <v>35</v>
      </c>
      <c r="AG81" s="5" t="s">
        <v>165</v>
      </c>
      <c r="AH81" s="5" t="s">
        <v>166</v>
      </c>
      <c r="AI81" s="11" t="s">
        <v>32</v>
      </c>
      <c r="AJ81" s="26" t="s">
        <v>395</v>
      </c>
      <c r="AK81" s="26" t="s">
        <v>396</v>
      </c>
      <c r="AL81" s="5" t="s">
        <v>35</v>
      </c>
      <c r="AM81" s="5" t="str">
        <f>_xlfn.CONCAT(WCO_data3[[#This Row],[Collection method]]," ", WCO_data3[[#This Row],[Location]], " ", WCO_data3[[#This Row],[Resource Title]])</f>
        <v>Benthic Boundary Layer L4 benthic Oxygen availability at 1 cm depth within the sediment  DO</v>
      </c>
      <c r="AN81" s="53" t="s">
        <v>794</v>
      </c>
      <c r="AO81" s="5" t="s">
        <v>767</v>
      </c>
      <c r="AP81" s="50" t="s">
        <v>944</v>
      </c>
      <c r="AQ81" s="5" t="s">
        <v>769</v>
      </c>
      <c r="AR81" s="5" t="s">
        <v>770</v>
      </c>
      <c r="AS81" s="51" t="s">
        <v>945</v>
      </c>
      <c r="AT81" s="5" t="s">
        <v>771</v>
      </c>
      <c r="AU81" s="52">
        <v>45154</v>
      </c>
      <c r="AV81" s="5" t="s">
        <v>772</v>
      </c>
      <c r="AW81" s="5">
        <v>46.1</v>
      </c>
      <c r="AX81" s="5" t="s">
        <v>770</v>
      </c>
    </row>
    <row r="82" spans="1:50" ht="144" hidden="1" x14ac:dyDescent="0.3">
      <c r="A82" s="42">
        <v>73</v>
      </c>
      <c r="B82" s="43" t="s">
        <v>388</v>
      </c>
      <c r="C82" s="43" t="s">
        <v>389</v>
      </c>
      <c r="D82" s="11" t="s">
        <v>360</v>
      </c>
      <c r="E82" s="5" t="s">
        <v>424</v>
      </c>
      <c r="F82" s="5" t="s">
        <v>424</v>
      </c>
      <c r="G82" s="5"/>
      <c r="H82" s="5"/>
      <c r="I82" s="5"/>
      <c r="J82" s="5"/>
      <c r="K82" s="5"/>
      <c r="L82" s="5"/>
      <c r="M82" s="5"/>
      <c r="N82" s="11" t="s">
        <v>159</v>
      </c>
      <c r="O82" s="11">
        <v>2015</v>
      </c>
      <c r="P82" s="11" t="s">
        <v>160</v>
      </c>
      <c r="Q82" s="11" t="s">
        <v>35</v>
      </c>
      <c r="R82" s="5" t="s">
        <v>393</v>
      </c>
      <c r="S82" s="5" t="s">
        <v>163</v>
      </c>
      <c r="T82" s="11" t="s">
        <v>35</v>
      </c>
      <c r="U82" s="11"/>
      <c r="V82" s="11"/>
      <c r="W82" s="11"/>
      <c r="X82" s="11" t="s">
        <v>764</v>
      </c>
      <c r="Y82" s="11" t="s">
        <v>665</v>
      </c>
      <c r="Z82" s="11" t="s">
        <v>765</v>
      </c>
      <c r="AA82" s="5" t="s">
        <v>946</v>
      </c>
      <c r="AB82" s="11"/>
      <c r="AC82" s="11"/>
      <c r="AD82" s="11"/>
      <c r="AE82" s="11"/>
      <c r="AF82" s="11" t="s">
        <v>35</v>
      </c>
      <c r="AG82" s="5" t="s">
        <v>165</v>
      </c>
      <c r="AH82" s="5" t="s">
        <v>166</v>
      </c>
      <c r="AI82" s="11" t="s">
        <v>32</v>
      </c>
      <c r="AJ82" s="26" t="s">
        <v>395</v>
      </c>
      <c r="AK82" s="26" t="s">
        <v>396</v>
      </c>
      <c r="AL82" s="5" t="s">
        <v>35</v>
      </c>
      <c r="AM82" s="5" t="str">
        <f>_xlfn.CONCAT(WCO_data3[[#This Row],[Collection method]]," ", WCO_data3[[#This Row],[Location]], " ", WCO_data3[[#This Row],[Resource Title]])</f>
        <v>Seabed L4 benthic Elemental and isotopic composition of surface and deep bulk sediment. Depth profiled  (Tot N, Org C, Inorg C, C:N, δ13C, d15N)</v>
      </c>
      <c r="AN82" s="53" t="s">
        <v>794</v>
      </c>
      <c r="AO82" s="5" t="s">
        <v>767</v>
      </c>
      <c r="AP82" s="50" t="s">
        <v>947</v>
      </c>
      <c r="AQ82" s="5" t="s">
        <v>769</v>
      </c>
      <c r="AR82" s="5" t="s">
        <v>770</v>
      </c>
      <c r="AS82" s="51" t="s">
        <v>948</v>
      </c>
      <c r="AT82" s="5" t="s">
        <v>771</v>
      </c>
      <c r="AU82" s="52">
        <v>45155</v>
      </c>
      <c r="AV82" s="5" t="s">
        <v>772</v>
      </c>
      <c r="AW82" s="5">
        <v>47.1</v>
      </c>
      <c r="AX82" s="5" t="s">
        <v>770</v>
      </c>
    </row>
    <row r="83" spans="1:50" ht="86.4" hidden="1" x14ac:dyDescent="0.3">
      <c r="A83" s="42">
        <v>74</v>
      </c>
      <c r="B83" s="43" t="s">
        <v>388</v>
      </c>
      <c r="C83" s="43" t="s">
        <v>389</v>
      </c>
      <c r="D83" s="11" t="s">
        <v>360</v>
      </c>
      <c r="E83" s="5" t="s">
        <v>425</v>
      </c>
      <c r="F83" s="5" t="s">
        <v>425</v>
      </c>
      <c r="G83" s="5"/>
      <c r="H83" s="5"/>
      <c r="I83" s="5"/>
      <c r="J83" s="5"/>
      <c r="K83" s="5"/>
      <c r="L83" s="5"/>
      <c r="M83" s="5"/>
      <c r="N83" s="11" t="s">
        <v>159</v>
      </c>
      <c r="O83" s="11">
        <v>2015</v>
      </c>
      <c r="P83" s="11" t="s">
        <v>160</v>
      </c>
      <c r="Q83" s="11" t="s">
        <v>35</v>
      </c>
      <c r="R83" s="5" t="s">
        <v>393</v>
      </c>
      <c r="S83" s="5" t="s">
        <v>426</v>
      </c>
      <c r="T83" s="11" t="s">
        <v>35</v>
      </c>
      <c r="U83" s="11"/>
      <c r="V83" s="11"/>
      <c r="W83" s="11"/>
      <c r="X83" s="11" t="s">
        <v>764</v>
      </c>
      <c r="Y83" s="11" t="s">
        <v>665</v>
      </c>
      <c r="Z83" s="11" t="s">
        <v>765</v>
      </c>
      <c r="AA83" s="5" t="s">
        <v>949</v>
      </c>
      <c r="AB83" s="11"/>
      <c r="AC83" s="11"/>
      <c r="AD83" s="11"/>
      <c r="AE83" s="11"/>
      <c r="AF83" s="11" t="s">
        <v>35</v>
      </c>
      <c r="AG83" s="5" t="s">
        <v>165</v>
      </c>
      <c r="AH83" s="5" t="s">
        <v>166</v>
      </c>
      <c r="AI83" s="11" t="s">
        <v>32</v>
      </c>
      <c r="AJ83" s="26" t="s">
        <v>395</v>
      </c>
      <c r="AK83" s="26" t="s">
        <v>396</v>
      </c>
      <c r="AL83" s="5" t="s">
        <v>35</v>
      </c>
      <c r="AM83" s="5" t="str">
        <f>_xlfn.CONCAT(WCO_data3[[#This Row],[Collection method]]," ", WCO_data3[[#This Row],[Location]], " ", WCO_data3[[#This Row],[Resource Title]])</f>
        <v xml:space="preserve">Seabed L4 benthic Sediment porosity  </v>
      </c>
      <c r="AN83" s="53" t="s">
        <v>794</v>
      </c>
      <c r="AO83" s="5" t="s">
        <v>767</v>
      </c>
      <c r="AP83" s="50" t="s">
        <v>950</v>
      </c>
      <c r="AQ83" s="5" t="s">
        <v>769</v>
      </c>
      <c r="AR83" s="5" t="s">
        <v>770</v>
      </c>
      <c r="AS83" s="51" t="s">
        <v>951</v>
      </c>
      <c r="AT83" s="5" t="s">
        <v>771</v>
      </c>
      <c r="AU83" s="52">
        <v>45156</v>
      </c>
      <c r="AV83" s="5" t="s">
        <v>772</v>
      </c>
      <c r="AW83" s="5">
        <v>48.1</v>
      </c>
      <c r="AX83" s="5" t="s">
        <v>770</v>
      </c>
    </row>
    <row r="84" spans="1:50" ht="86.4" hidden="1" x14ac:dyDescent="0.3">
      <c r="A84" s="42">
        <v>75</v>
      </c>
      <c r="B84" s="43" t="s">
        <v>388</v>
      </c>
      <c r="C84" s="43" t="s">
        <v>376</v>
      </c>
      <c r="D84" s="11" t="s">
        <v>360</v>
      </c>
      <c r="E84" s="5" t="s">
        <v>427</v>
      </c>
      <c r="F84" s="5" t="s">
        <v>427</v>
      </c>
      <c r="G84" s="5"/>
      <c r="H84" s="5"/>
      <c r="I84" s="5"/>
      <c r="J84" s="5"/>
      <c r="K84" s="5"/>
      <c r="L84" s="5"/>
      <c r="M84" s="5"/>
      <c r="N84" s="11" t="s">
        <v>159</v>
      </c>
      <c r="O84" s="11">
        <v>2015</v>
      </c>
      <c r="P84" s="11" t="s">
        <v>160</v>
      </c>
      <c r="Q84" s="11" t="s">
        <v>35</v>
      </c>
      <c r="R84" s="5" t="s">
        <v>411</v>
      </c>
      <c r="S84" s="5" t="s">
        <v>35</v>
      </c>
      <c r="T84" s="11" t="s">
        <v>35</v>
      </c>
      <c r="U84" s="11"/>
      <c r="V84" s="11"/>
      <c r="W84" s="11"/>
      <c r="X84" s="11" t="s">
        <v>764</v>
      </c>
      <c r="Y84" s="11" t="s">
        <v>665</v>
      </c>
      <c r="Z84" s="11" t="s">
        <v>765</v>
      </c>
      <c r="AA84" s="5" t="s">
        <v>952</v>
      </c>
      <c r="AB84" s="11"/>
      <c r="AC84" s="11"/>
      <c r="AD84" s="11"/>
      <c r="AE84" s="11"/>
      <c r="AF84" s="11" t="s">
        <v>35</v>
      </c>
      <c r="AG84" s="5" t="s">
        <v>165</v>
      </c>
      <c r="AH84" s="5" t="s">
        <v>166</v>
      </c>
      <c r="AI84" s="11" t="s">
        <v>32</v>
      </c>
      <c r="AJ84" s="26" t="s">
        <v>395</v>
      </c>
      <c r="AK84" s="26" t="s">
        <v>396</v>
      </c>
      <c r="AL84" s="5" t="s">
        <v>35</v>
      </c>
      <c r="AM84" s="5" t="str">
        <f>_xlfn.CONCAT(WCO_data3[[#This Row],[Collection method]]," ", WCO_data3[[#This Row],[Location]], " ", WCO_data3[[#This Row],[Resource Title]])</f>
        <v>Benthic Boundary Layer L4 benthic Oxygen availability at the sediment water interface  DO</v>
      </c>
      <c r="AN84" s="53" t="s">
        <v>794</v>
      </c>
      <c r="AO84" s="5" t="s">
        <v>767</v>
      </c>
      <c r="AP84" s="50" t="s">
        <v>953</v>
      </c>
      <c r="AQ84" s="5" t="s">
        <v>769</v>
      </c>
      <c r="AR84" s="5" t="s">
        <v>770</v>
      </c>
      <c r="AS84" s="51" t="s">
        <v>954</v>
      </c>
      <c r="AT84" s="5" t="s">
        <v>771</v>
      </c>
      <c r="AU84" s="52">
        <v>45157</v>
      </c>
      <c r="AV84" s="5" t="s">
        <v>772</v>
      </c>
      <c r="AW84" s="5">
        <v>49.1</v>
      </c>
      <c r="AX84" s="5" t="s">
        <v>770</v>
      </c>
    </row>
    <row r="85" spans="1:50" ht="86.4" hidden="1" x14ac:dyDescent="0.3">
      <c r="A85" s="42">
        <v>76</v>
      </c>
      <c r="B85" s="43" t="s">
        <v>388</v>
      </c>
      <c r="C85" s="43" t="s">
        <v>376</v>
      </c>
      <c r="D85" s="11" t="s">
        <v>390</v>
      </c>
      <c r="E85" s="5" t="s">
        <v>428</v>
      </c>
      <c r="F85" s="5" t="s">
        <v>428</v>
      </c>
      <c r="G85" s="5"/>
      <c r="H85" s="5"/>
      <c r="I85" s="5"/>
      <c r="J85" s="5"/>
      <c r="K85" s="5"/>
      <c r="L85" s="5"/>
      <c r="M85" s="5"/>
      <c r="N85" s="11" t="s">
        <v>159</v>
      </c>
      <c r="O85" s="11">
        <v>2015</v>
      </c>
      <c r="P85" s="11" t="s">
        <v>160</v>
      </c>
      <c r="Q85" s="11" t="s">
        <v>392</v>
      </c>
      <c r="R85" s="5" t="s">
        <v>393</v>
      </c>
      <c r="S85" s="5" t="s">
        <v>398</v>
      </c>
      <c r="T85" s="11" t="s">
        <v>35</v>
      </c>
      <c r="U85" s="11"/>
      <c r="V85" s="11"/>
      <c r="W85" s="11"/>
      <c r="X85" s="11" t="s">
        <v>764</v>
      </c>
      <c r="Y85" s="11" t="s">
        <v>665</v>
      </c>
      <c r="Z85" s="11" t="s">
        <v>765</v>
      </c>
      <c r="AA85" s="5" t="s">
        <v>955</v>
      </c>
      <c r="AB85" s="11"/>
      <c r="AC85" s="11"/>
      <c r="AD85" s="11"/>
      <c r="AE85" s="11"/>
      <c r="AF85" s="11" t="s">
        <v>35</v>
      </c>
      <c r="AG85" s="5" t="s">
        <v>165</v>
      </c>
      <c r="AH85" s="5" t="s">
        <v>166</v>
      </c>
      <c r="AI85" s="11" t="s">
        <v>32</v>
      </c>
      <c r="AJ85" s="26" t="s">
        <v>395</v>
      </c>
      <c r="AK85" s="26" t="s">
        <v>396</v>
      </c>
      <c r="AL85" s="5" t="s">
        <v>35</v>
      </c>
      <c r="AM85" s="5" t="str">
        <f>_xlfn.CONCAT(WCO_data3[[#This Row],[Collection method]]," ", WCO_data3[[#This Row],[Location]], " ", WCO_data3[[#This Row],[Resource Title]])</f>
        <v xml:space="preserve">Benthic Boundary Layer L4 benthic Macrofauna size spectrum depth profiled  mean individual size </v>
      </c>
      <c r="AN85" s="53" t="s">
        <v>794</v>
      </c>
      <c r="AO85" s="5" t="s">
        <v>767</v>
      </c>
      <c r="AP85" s="50" t="s">
        <v>956</v>
      </c>
      <c r="AQ85" s="5" t="s">
        <v>769</v>
      </c>
      <c r="AR85" s="5" t="s">
        <v>770</v>
      </c>
      <c r="AS85" s="51" t="s">
        <v>957</v>
      </c>
      <c r="AT85" s="5" t="s">
        <v>771</v>
      </c>
      <c r="AU85" s="52">
        <v>45158</v>
      </c>
      <c r="AV85" s="5" t="s">
        <v>772</v>
      </c>
      <c r="AW85" s="5">
        <v>50.1</v>
      </c>
      <c r="AX85" s="5" t="s">
        <v>770</v>
      </c>
    </row>
    <row r="86" spans="1:50" ht="115.2" hidden="1" x14ac:dyDescent="0.3">
      <c r="A86" s="42">
        <v>77</v>
      </c>
      <c r="B86" s="43" t="s">
        <v>388</v>
      </c>
      <c r="C86" s="43" t="s">
        <v>389</v>
      </c>
      <c r="D86" s="11" t="s">
        <v>360</v>
      </c>
      <c r="E86" s="5" t="s">
        <v>429</v>
      </c>
      <c r="F86" s="5" t="s">
        <v>429</v>
      </c>
      <c r="G86" s="5"/>
      <c r="H86" s="5"/>
      <c r="I86" s="5"/>
      <c r="J86" s="5"/>
      <c r="K86" s="5"/>
      <c r="L86" s="5"/>
      <c r="M86" s="5"/>
      <c r="N86" s="11" t="s">
        <v>159</v>
      </c>
      <c r="O86" s="11">
        <v>2015</v>
      </c>
      <c r="P86" s="11" t="s">
        <v>160</v>
      </c>
      <c r="Q86" s="11" t="s">
        <v>35</v>
      </c>
      <c r="R86" s="5" t="s">
        <v>430</v>
      </c>
      <c r="S86" s="5" t="s">
        <v>163</v>
      </c>
      <c r="T86" s="11" t="s">
        <v>35</v>
      </c>
      <c r="U86" s="11"/>
      <c r="V86" s="11"/>
      <c r="W86" s="11"/>
      <c r="X86" s="11" t="s">
        <v>764</v>
      </c>
      <c r="Y86" s="11" t="s">
        <v>665</v>
      </c>
      <c r="Z86" s="11" t="s">
        <v>765</v>
      </c>
      <c r="AA86" s="5" t="s">
        <v>958</v>
      </c>
      <c r="AB86" s="11"/>
      <c r="AC86" s="11"/>
      <c r="AD86" s="11"/>
      <c r="AE86" s="11"/>
      <c r="AF86" s="11" t="s">
        <v>35</v>
      </c>
      <c r="AG86" s="5" t="s">
        <v>165</v>
      </c>
      <c r="AH86" s="5" t="s">
        <v>166</v>
      </c>
      <c r="AI86" s="11" t="s">
        <v>32</v>
      </c>
      <c r="AJ86" s="26" t="s">
        <v>395</v>
      </c>
      <c r="AK86" s="26" t="s">
        <v>396</v>
      </c>
      <c r="AL86" s="5" t="s">
        <v>35</v>
      </c>
      <c r="AM86" s="5" t="str">
        <f>_xlfn.CONCAT(WCO_data3[[#This Row],[Collection method]]," ", WCO_data3[[#This Row],[Location]], " ", WCO_data3[[#This Row],[Resource Title]])</f>
        <v>Seabed L4 benthic  Elemental and isotopic composition of SPM. Depth profiled  (Tot N, Org C, Inorg C, C:N, δ13C, d15N)</v>
      </c>
      <c r="AN86" s="53" t="s">
        <v>794</v>
      </c>
      <c r="AO86" s="5" t="s">
        <v>767</v>
      </c>
      <c r="AP86" s="50" t="s">
        <v>959</v>
      </c>
      <c r="AQ86" s="5" t="s">
        <v>769</v>
      </c>
      <c r="AR86" s="5" t="s">
        <v>770</v>
      </c>
      <c r="AS86" s="51" t="s">
        <v>960</v>
      </c>
      <c r="AT86" s="5" t="s">
        <v>771</v>
      </c>
      <c r="AU86" s="52">
        <v>45159</v>
      </c>
      <c r="AV86" s="5" t="s">
        <v>772</v>
      </c>
      <c r="AW86" s="5">
        <v>51.1</v>
      </c>
      <c r="AX86" s="5" t="s">
        <v>770</v>
      </c>
    </row>
    <row r="87" spans="1:50" ht="129.6" hidden="1" x14ac:dyDescent="0.3">
      <c r="A87" s="42">
        <v>78</v>
      </c>
      <c r="B87" s="43" t="s">
        <v>388</v>
      </c>
      <c r="C87" s="43" t="s">
        <v>376</v>
      </c>
      <c r="D87" s="11" t="s">
        <v>360</v>
      </c>
      <c r="E87" s="5" t="s">
        <v>431</v>
      </c>
      <c r="F87" s="5" t="s">
        <v>431</v>
      </c>
      <c r="G87" s="5"/>
      <c r="H87" s="5"/>
      <c r="I87" s="5"/>
      <c r="J87" s="5"/>
      <c r="K87" s="5"/>
      <c r="L87" s="5"/>
      <c r="M87" s="5"/>
      <c r="N87" s="11" t="s">
        <v>159</v>
      </c>
      <c r="O87" s="11">
        <v>2015</v>
      </c>
      <c r="P87" s="11" t="s">
        <v>160</v>
      </c>
      <c r="Q87" s="11" t="s">
        <v>35</v>
      </c>
      <c r="R87" s="5" t="s">
        <v>432</v>
      </c>
      <c r="S87" s="5" t="s">
        <v>433</v>
      </c>
      <c r="T87" s="11" t="s">
        <v>35</v>
      </c>
      <c r="U87" s="11"/>
      <c r="V87" s="11"/>
      <c r="W87" s="11"/>
      <c r="X87" s="11" t="s">
        <v>764</v>
      </c>
      <c r="Y87" s="11" t="s">
        <v>665</v>
      </c>
      <c r="Z87" s="11" t="s">
        <v>765</v>
      </c>
      <c r="AA87" s="5" t="s">
        <v>961</v>
      </c>
      <c r="AB87" s="11"/>
      <c r="AC87" s="11"/>
      <c r="AD87" s="11"/>
      <c r="AE87" s="11"/>
      <c r="AF87" s="11" t="s">
        <v>35</v>
      </c>
      <c r="AG87" s="5" t="s">
        <v>165</v>
      </c>
      <c r="AH87" s="5" t="s">
        <v>166</v>
      </c>
      <c r="AI87" s="11" t="s">
        <v>32</v>
      </c>
      <c r="AJ87" s="26" t="s">
        <v>395</v>
      </c>
      <c r="AK87" s="26" t="s">
        <v>396</v>
      </c>
      <c r="AL87" s="5" t="s">
        <v>35</v>
      </c>
      <c r="AM87" s="5" t="str">
        <f>_xlfn.CONCAT(WCO_data3[[#This Row],[Collection method]]," ", WCO_data3[[#This Row],[Location]], " ", WCO_data3[[#This Row],[Resource Title]])</f>
        <v>Benthic Boundary Layer L4 benthic Isotopic composition of dissolved inorganic carbon pool water 2 cm and 70cm above sediment  δ13C</v>
      </c>
      <c r="AN87" s="53" t="s">
        <v>794</v>
      </c>
      <c r="AO87" s="5" t="s">
        <v>767</v>
      </c>
      <c r="AP87" s="50" t="s">
        <v>962</v>
      </c>
      <c r="AQ87" s="5" t="s">
        <v>769</v>
      </c>
      <c r="AR87" s="5" t="s">
        <v>770</v>
      </c>
      <c r="AS87" s="51" t="s">
        <v>963</v>
      </c>
      <c r="AT87" s="5" t="s">
        <v>771</v>
      </c>
      <c r="AU87" s="52">
        <v>45160</v>
      </c>
      <c r="AV87" s="5" t="s">
        <v>772</v>
      </c>
      <c r="AW87" s="5">
        <v>52.1</v>
      </c>
      <c r="AX87" s="5" t="s">
        <v>770</v>
      </c>
    </row>
    <row r="88" spans="1:50" ht="201.6" hidden="1" x14ac:dyDescent="0.3">
      <c r="A88" s="42">
        <v>79</v>
      </c>
      <c r="B88" s="43" t="s">
        <v>434</v>
      </c>
      <c r="C88" s="43" t="s">
        <v>389</v>
      </c>
      <c r="D88" s="11" t="s">
        <v>360</v>
      </c>
      <c r="E88" s="5" t="s">
        <v>435</v>
      </c>
      <c r="F88" s="5" t="s">
        <v>435</v>
      </c>
      <c r="G88" s="5"/>
      <c r="H88" s="5"/>
      <c r="I88" s="5"/>
      <c r="J88" s="5"/>
      <c r="K88" s="5"/>
      <c r="L88" s="5"/>
      <c r="M88" s="5"/>
      <c r="N88" s="11" t="s">
        <v>35</v>
      </c>
      <c r="O88" s="11" t="s">
        <v>35</v>
      </c>
      <c r="P88" s="11" t="s">
        <v>35</v>
      </c>
      <c r="Q88" s="11" t="s">
        <v>35</v>
      </c>
      <c r="R88" s="5" t="s">
        <v>436</v>
      </c>
      <c r="S88" s="5" t="s">
        <v>437</v>
      </c>
      <c r="T88" s="11" t="s">
        <v>438</v>
      </c>
      <c r="U88" s="11"/>
      <c r="V88" s="11"/>
      <c r="W88" s="11"/>
      <c r="X88" s="11" t="s">
        <v>764</v>
      </c>
      <c r="Y88" s="11" t="s">
        <v>665</v>
      </c>
      <c r="Z88" s="11" t="s">
        <v>765</v>
      </c>
      <c r="AA88" s="5" t="s">
        <v>964</v>
      </c>
      <c r="AB88" s="11"/>
      <c r="AC88" s="11"/>
      <c r="AD88" s="11"/>
      <c r="AE88" s="11"/>
      <c r="AF88" s="11" t="s">
        <v>35</v>
      </c>
      <c r="AG88" s="5" t="s">
        <v>165</v>
      </c>
      <c r="AH88" s="5" t="s">
        <v>166</v>
      </c>
      <c r="AI88" s="11" t="s">
        <v>32</v>
      </c>
      <c r="AJ88" s="26" t="s">
        <v>35</v>
      </c>
      <c r="AK88" s="26" t="s">
        <v>35</v>
      </c>
      <c r="AL88" s="5" t="s">
        <v>35</v>
      </c>
      <c r="AM88" s="5" t="str">
        <f>_xlfn.CONCAT(WCO_data3[[#This Row],[Collection method]]," ", WCO_data3[[#This Row],[Location]], " ", WCO_data3[[#This Row],[Resource Title]])</f>
        <v>Seabed L4 benthic at Hilmar's Box  Sediment mixing rates; bioturbation  Activity (probability of particle displacement in one time-step),  distance (mean distance of displacement for one particle).</v>
      </c>
      <c r="AN88" s="53" t="s">
        <v>794</v>
      </c>
      <c r="AO88" s="5" t="s">
        <v>767</v>
      </c>
      <c r="AP88" s="50" t="s">
        <v>965</v>
      </c>
      <c r="AQ88" s="5" t="s">
        <v>769</v>
      </c>
      <c r="AR88" s="5" t="s">
        <v>770</v>
      </c>
      <c r="AS88" s="51" t="s">
        <v>966</v>
      </c>
      <c r="AT88" s="5" t="s">
        <v>771</v>
      </c>
      <c r="AU88" s="52">
        <v>45161</v>
      </c>
      <c r="AV88" s="5" t="s">
        <v>772</v>
      </c>
      <c r="AW88" s="5">
        <v>53.1</v>
      </c>
      <c r="AX88" s="5" t="s">
        <v>770</v>
      </c>
    </row>
    <row r="89" spans="1:50" ht="100.8" hidden="1" x14ac:dyDescent="0.3">
      <c r="A89" s="42">
        <v>80</v>
      </c>
      <c r="B89" s="43" t="s">
        <v>434</v>
      </c>
      <c r="C89" s="43" t="s">
        <v>389</v>
      </c>
      <c r="D89" s="11" t="s">
        <v>390</v>
      </c>
      <c r="E89" s="5" t="s">
        <v>439</v>
      </c>
      <c r="F89" s="5" t="s">
        <v>439</v>
      </c>
      <c r="G89" s="5"/>
      <c r="H89" s="5"/>
      <c r="I89" s="5"/>
      <c r="J89" s="5"/>
      <c r="K89" s="5"/>
      <c r="L89" s="5"/>
      <c r="M89" s="5"/>
      <c r="N89" s="11" t="s">
        <v>369</v>
      </c>
      <c r="O89" s="11">
        <v>2008</v>
      </c>
      <c r="P89" s="11" t="s">
        <v>24</v>
      </c>
      <c r="Q89" s="11">
        <v>50</v>
      </c>
      <c r="R89" s="5" t="s">
        <v>440</v>
      </c>
      <c r="S89" s="5" t="s">
        <v>441</v>
      </c>
      <c r="T89" s="11" t="s">
        <v>442</v>
      </c>
      <c r="U89" s="11"/>
      <c r="V89" s="11"/>
      <c r="W89" s="11"/>
      <c r="X89" s="11" t="s">
        <v>764</v>
      </c>
      <c r="Y89" s="11" t="s">
        <v>665</v>
      </c>
      <c r="Z89" s="11" t="s">
        <v>765</v>
      </c>
      <c r="AA89" s="5" t="s">
        <v>967</v>
      </c>
      <c r="AB89" s="11"/>
      <c r="AC89" s="11"/>
      <c r="AD89" s="11"/>
      <c r="AE89" s="11"/>
      <c r="AF89" s="11" t="s">
        <v>443</v>
      </c>
      <c r="AG89" s="5" t="s">
        <v>444</v>
      </c>
      <c r="AH89" s="5" t="s">
        <v>445</v>
      </c>
      <c r="AI89" s="11" t="s">
        <v>32</v>
      </c>
      <c r="AJ89" s="26" t="s">
        <v>35</v>
      </c>
      <c r="AK89" s="25" t="s">
        <v>446</v>
      </c>
      <c r="AL89" s="5" t="s">
        <v>447</v>
      </c>
      <c r="AM89" s="5" t="str">
        <f>_xlfn.CONCAT(WCO_data3[[#This Row],[Collection method]]," ", WCO_data3[[#This Row],[Location]], " ", WCO_data3[[#This Row],[Resource Title]])</f>
        <v>Seabed L4 benthic at Hilmar's Box  Macrofauna    Abundance</v>
      </c>
      <c r="AN89" s="53" t="s">
        <v>794</v>
      </c>
      <c r="AO89" s="5" t="s">
        <v>767</v>
      </c>
      <c r="AP89" s="50" t="s">
        <v>968</v>
      </c>
      <c r="AQ89" s="5" t="s">
        <v>769</v>
      </c>
      <c r="AR89" s="5" t="s">
        <v>770</v>
      </c>
      <c r="AS89" s="51" t="s">
        <v>969</v>
      </c>
      <c r="AT89" s="5" t="s">
        <v>771</v>
      </c>
      <c r="AU89" s="52">
        <v>45162</v>
      </c>
      <c r="AV89" s="5" t="s">
        <v>772</v>
      </c>
      <c r="AW89" s="5">
        <v>54.1</v>
      </c>
      <c r="AX89" s="5" t="s">
        <v>770</v>
      </c>
    </row>
    <row r="90" spans="1:50" ht="100.8" hidden="1" x14ac:dyDescent="0.3">
      <c r="A90" s="42">
        <v>81</v>
      </c>
      <c r="B90" s="43" t="s">
        <v>434</v>
      </c>
      <c r="C90" s="43" t="s">
        <v>389</v>
      </c>
      <c r="D90" s="11" t="s">
        <v>390</v>
      </c>
      <c r="E90" s="5" t="s">
        <v>448</v>
      </c>
      <c r="F90" s="5" t="s">
        <v>448</v>
      </c>
      <c r="G90" s="5"/>
      <c r="H90" s="5"/>
      <c r="I90" s="5"/>
      <c r="J90" s="5"/>
      <c r="K90" s="5"/>
      <c r="L90" s="5"/>
      <c r="M90" s="5"/>
      <c r="N90" s="11" t="s">
        <v>369</v>
      </c>
      <c r="O90" s="11">
        <v>2008</v>
      </c>
      <c r="P90" s="11" t="s">
        <v>24</v>
      </c>
      <c r="Q90" s="11">
        <v>50</v>
      </c>
      <c r="R90" s="5" t="s">
        <v>440</v>
      </c>
      <c r="S90" s="5" t="s">
        <v>449</v>
      </c>
      <c r="T90" s="11" t="s">
        <v>450</v>
      </c>
      <c r="U90" s="11"/>
      <c r="V90" s="11"/>
      <c r="W90" s="11"/>
      <c r="X90" s="11" t="s">
        <v>764</v>
      </c>
      <c r="Y90" s="11" t="s">
        <v>665</v>
      </c>
      <c r="Z90" s="11" t="s">
        <v>765</v>
      </c>
      <c r="AA90" s="5" t="s">
        <v>970</v>
      </c>
      <c r="AB90" s="11"/>
      <c r="AC90" s="11"/>
      <c r="AD90" s="11"/>
      <c r="AE90" s="11"/>
      <c r="AF90" s="11" t="s">
        <v>443</v>
      </c>
      <c r="AG90" s="5" t="s">
        <v>444</v>
      </c>
      <c r="AH90" s="5" t="s">
        <v>445</v>
      </c>
      <c r="AI90" s="11" t="s">
        <v>32</v>
      </c>
      <c r="AJ90" s="26" t="s">
        <v>35</v>
      </c>
      <c r="AK90" s="25" t="s">
        <v>446</v>
      </c>
      <c r="AL90" s="5" t="s">
        <v>447</v>
      </c>
      <c r="AM90" s="5" t="str">
        <f>_xlfn.CONCAT(WCO_data3[[#This Row],[Collection method]]," ", WCO_data3[[#This Row],[Location]], " ", WCO_data3[[#This Row],[Resource Title]])</f>
        <v>Seabed L4 benthic at Hilmar's Box  Macrofauna    Species fresh-biomass</v>
      </c>
      <c r="AN90" s="53" t="s">
        <v>794</v>
      </c>
      <c r="AO90" s="5" t="s">
        <v>767</v>
      </c>
      <c r="AP90" s="50" t="s">
        <v>971</v>
      </c>
      <c r="AQ90" s="5" t="s">
        <v>769</v>
      </c>
      <c r="AR90" s="5" t="s">
        <v>770</v>
      </c>
      <c r="AS90" s="51" t="s">
        <v>972</v>
      </c>
      <c r="AT90" s="5" t="s">
        <v>771</v>
      </c>
      <c r="AU90" s="52">
        <v>45163</v>
      </c>
      <c r="AV90" s="5" t="s">
        <v>772</v>
      </c>
      <c r="AW90" s="5">
        <v>55.1</v>
      </c>
      <c r="AX90" s="5" t="s">
        <v>770</v>
      </c>
    </row>
    <row r="91" spans="1:50" ht="100.8" hidden="1" x14ac:dyDescent="0.3">
      <c r="A91" s="42">
        <v>82</v>
      </c>
      <c r="B91" s="43" t="s">
        <v>434</v>
      </c>
      <c r="C91" s="43" t="s">
        <v>389</v>
      </c>
      <c r="D91" s="11" t="s">
        <v>390</v>
      </c>
      <c r="E91" s="5" t="s">
        <v>451</v>
      </c>
      <c r="F91" s="5" t="s">
        <v>451</v>
      </c>
      <c r="G91" s="5"/>
      <c r="H91" s="5"/>
      <c r="I91" s="5"/>
      <c r="J91" s="5"/>
      <c r="K91" s="5"/>
      <c r="L91" s="5"/>
      <c r="M91" s="5"/>
      <c r="N91" s="11" t="s">
        <v>159</v>
      </c>
      <c r="O91" s="11">
        <v>2008</v>
      </c>
      <c r="P91" s="11" t="s">
        <v>452</v>
      </c>
      <c r="Q91" s="11">
        <v>50</v>
      </c>
      <c r="R91" s="5" t="s">
        <v>453</v>
      </c>
      <c r="S91" s="5" t="s">
        <v>441</v>
      </c>
      <c r="T91" s="11" t="s">
        <v>454</v>
      </c>
      <c r="U91" s="11"/>
      <c r="V91" s="11"/>
      <c r="W91" s="11"/>
      <c r="X91" s="11" t="s">
        <v>764</v>
      </c>
      <c r="Y91" s="11" t="s">
        <v>665</v>
      </c>
      <c r="Z91" s="11" t="s">
        <v>765</v>
      </c>
      <c r="AA91" s="5" t="s">
        <v>973</v>
      </c>
      <c r="AB91" s="11"/>
      <c r="AC91" s="11"/>
      <c r="AD91" s="11"/>
      <c r="AE91" s="11"/>
      <c r="AF91" s="11">
        <v>3</v>
      </c>
      <c r="AG91" s="5" t="s">
        <v>444</v>
      </c>
      <c r="AH91" s="5" t="s">
        <v>445</v>
      </c>
      <c r="AI91" s="11" t="s">
        <v>32</v>
      </c>
      <c r="AJ91" s="26" t="s">
        <v>35</v>
      </c>
      <c r="AK91" s="26" t="s">
        <v>35</v>
      </c>
      <c r="AL91" s="5" t="s">
        <v>455</v>
      </c>
      <c r="AM91" s="5" t="str">
        <f>_xlfn.CONCAT(WCO_data3[[#This Row],[Collection method]]," ", WCO_data3[[#This Row],[Location]], " ", WCO_data3[[#This Row],[Resource Title]])</f>
        <v>Seabed L4 benthic at Hilmar's Box  Megafauna   Abundance</v>
      </c>
      <c r="AN91" s="53" t="s">
        <v>794</v>
      </c>
      <c r="AO91" s="5" t="s">
        <v>767</v>
      </c>
      <c r="AP91" s="50" t="s">
        <v>974</v>
      </c>
      <c r="AQ91" s="5" t="s">
        <v>769</v>
      </c>
      <c r="AR91" s="5" t="s">
        <v>770</v>
      </c>
      <c r="AS91" s="51" t="s">
        <v>975</v>
      </c>
      <c r="AT91" s="5" t="s">
        <v>771</v>
      </c>
      <c r="AU91" s="52">
        <v>45164</v>
      </c>
      <c r="AV91" s="5" t="s">
        <v>772</v>
      </c>
      <c r="AW91" s="5">
        <v>56.1</v>
      </c>
      <c r="AX91" s="5" t="s">
        <v>770</v>
      </c>
    </row>
    <row r="92" spans="1:50" ht="100.8" hidden="1" x14ac:dyDescent="0.3">
      <c r="A92" s="42">
        <v>83</v>
      </c>
      <c r="B92" s="43" t="s">
        <v>434</v>
      </c>
      <c r="C92" s="43" t="s">
        <v>389</v>
      </c>
      <c r="D92" s="11" t="s">
        <v>390</v>
      </c>
      <c r="E92" s="5" t="s">
        <v>456</v>
      </c>
      <c r="F92" s="5" t="s">
        <v>456</v>
      </c>
      <c r="G92" s="5"/>
      <c r="H92" s="5"/>
      <c r="I92" s="5"/>
      <c r="J92" s="5"/>
      <c r="K92" s="5"/>
      <c r="L92" s="5"/>
      <c r="M92" s="5"/>
      <c r="N92" s="11" t="s">
        <v>159</v>
      </c>
      <c r="O92" s="11">
        <v>2008</v>
      </c>
      <c r="P92" s="11" t="s">
        <v>452</v>
      </c>
      <c r="Q92" s="11">
        <v>50</v>
      </c>
      <c r="R92" s="5" t="s">
        <v>453</v>
      </c>
      <c r="S92" s="5" t="s">
        <v>449</v>
      </c>
      <c r="T92" s="11" t="s">
        <v>454</v>
      </c>
      <c r="U92" s="11"/>
      <c r="V92" s="11"/>
      <c r="W92" s="11"/>
      <c r="X92" s="11" t="s">
        <v>764</v>
      </c>
      <c r="Y92" s="11" t="s">
        <v>665</v>
      </c>
      <c r="Z92" s="11" t="s">
        <v>765</v>
      </c>
      <c r="AA92" s="5" t="s">
        <v>976</v>
      </c>
      <c r="AB92" s="11"/>
      <c r="AC92" s="11"/>
      <c r="AD92" s="11"/>
      <c r="AE92" s="11"/>
      <c r="AF92" s="11">
        <v>3</v>
      </c>
      <c r="AG92" s="5" t="s">
        <v>444</v>
      </c>
      <c r="AH92" s="5" t="s">
        <v>445</v>
      </c>
      <c r="AI92" s="11" t="s">
        <v>32</v>
      </c>
      <c r="AJ92" s="26" t="s">
        <v>35</v>
      </c>
      <c r="AK92" s="26" t="s">
        <v>35</v>
      </c>
      <c r="AL92" s="5" t="s">
        <v>455</v>
      </c>
      <c r="AM92" s="5" t="str">
        <f>_xlfn.CONCAT(WCO_data3[[#This Row],[Collection method]]," ", WCO_data3[[#This Row],[Location]], " ", WCO_data3[[#This Row],[Resource Title]])</f>
        <v>Seabed L4 benthic at Hilmar's Box  Megafauna    Species fresh-biomass</v>
      </c>
      <c r="AN92" s="53" t="s">
        <v>794</v>
      </c>
      <c r="AO92" s="5" t="s">
        <v>767</v>
      </c>
      <c r="AP92" s="50" t="s">
        <v>977</v>
      </c>
      <c r="AQ92" s="5" t="s">
        <v>769</v>
      </c>
      <c r="AR92" s="5" t="s">
        <v>770</v>
      </c>
      <c r="AS92" s="51" t="s">
        <v>978</v>
      </c>
      <c r="AT92" s="5" t="s">
        <v>771</v>
      </c>
      <c r="AU92" s="52">
        <v>45165</v>
      </c>
      <c r="AV92" s="5" t="s">
        <v>772</v>
      </c>
      <c r="AW92" s="5">
        <v>57.1</v>
      </c>
      <c r="AX92" s="5" t="s">
        <v>770</v>
      </c>
    </row>
    <row r="93" spans="1:50" ht="158.4" hidden="1" x14ac:dyDescent="0.3">
      <c r="A93" s="42">
        <v>84</v>
      </c>
      <c r="B93" s="43" t="s">
        <v>434</v>
      </c>
      <c r="C93" s="43" t="s">
        <v>389</v>
      </c>
      <c r="D93" s="11" t="s">
        <v>390</v>
      </c>
      <c r="E93" s="5" t="s">
        <v>457</v>
      </c>
      <c r="F93" s="5" t="s">
        <v>457</v>
      </c>
      <c r="G93" s="5"/>
      <c r="H93" s="5"/>
      <c r="I93" s="5"/>
      <c r="J93" s="5"/>
      <c r="K93" s="5"/>
      <c r="L93" s="5"/>
      <c r="M93" s="5"/>
      <c r="N93" s="11" t="s">
        <v>35</v>
      </c>
      <c r="O93" s="11" t="s">
        <v>35</v>
      </c>
      <c r="P93" s="11" t="s">
        <v>35</v>
      </c>
      <c r="Q93" s="11">
        <v>50</v>
      </c>
      <c r="R93" s="5" t="s">
        <v>458</v>
      </c>
      <c r="S93" s="5" t="s">
        <v>459</v>
      </c>
      <c r="T93" s="11" t="s">
        <v>460</v>
      </c>
      <c r="U93" s="11"/>
      <c r="V93" s="11"/>
      <c r="W93" s="11"/>
      <c r="X93" s="11" t="s">
        <v>764</v>
      </c>
      <c r="Y93" s="11" t="s">
        <v>665</v>
      </c>
      <c r="Z93" s="11" t="s">
        <v>765</v>
      </c>
      <c r="AA93" s="5" t="s">
        <v>979</v>
      </c>
      <c r="AB93" s="11"/>
      <c r="AC93" s="11"/>
      <c r="AD93" s="11"/>
      <c r="AE93" s="11"/>
      <c r="AF93" s="11" t="s">
        <v>461</v>
      </c>
      <c r="AG93" s="5" t="s">
        <v>462</v>
      </c>
      <c r="AH93" s="5" t="s">
        <v>463</v>
      </c>
      <c r="AI93" s="11" t="s">
        <v>32</v>
      </c>
      <c r="AJ93" s="26" t="s">
        <v>35</v>
      </c>
      <c r="AK93" s="26" t="s">
        <v>35</v>
      </c>
      <c r="AL93" s="5" t="s">
        <v>35</v>
      </c>
      <c r="AM93" s="5" t="str">
        <f>_xlfn.CONCAT(WCO_data3[[#This Row],[Collection method]]," ", WCO_data3[[#This Row],[Location]], " ", WCO_data3[[#This Row],[Resource Title]])</f>
        <v>Seabed L4 benthic at Hilmar's Box Reproductive stage of selected macrofauna species determined through histology.  Numerical rating scale designed for individual species.</v>
      </c>
      <c r="AN93" s="53" t="s">
        <v>794</v>
      </c>
      <c r="AO93" s="5" t="s">
        <v>767</v>
      </c>
      <c r="AP93" s="50" t="s">
        <v>980</v>
      </c>
      <c r="AQ93" s="5" t="s">
        <v>769</v>
      </c>
      <c r="AR93" s="5" t="s">
        <v>770</v>
      </c>
      <c r="AS93" s="51" t="s">
        <v>981</v>
      </c>
      <c r="AT93" s="5" t="s">
        <v>771</v>
      </c>
      <c r="AU93" s="52">
        <v>45166</v>
      </c>
      <c r="AV93" s="5" t="s">
        <v>772</v>
      </c>
      <c r="AW93" s="5">
        <v>58.1</v>
      </c>
      <c r="AX93" s="5" t="s">
        <v>770</v>
      </c>
    </row>
    <row r="94" spans="1:50" ht="86.4" hidden="1" x14ac:dyDescent="0.3">
      <c r="A94" s="42">
        <v>85</v>
      </c>
      <c r="B94" s="43" t="s">
        <v>434</v>
      </c>
      <c r="C94" s="43" t="s">
        <v>389</v>
      </c>
      <c r="D94" s="11" t="s">
        <v>390</v>
      </c>
      <c r="E94" s="5" t="s">
        <v>464</v>
      </c>
      <c r="F94" s="5" t="s">
        <v>464</v>
      </c>
      <c r="G94" s="5"/>
      <c r="H94" s="5"/>
      <c r="I94" s="5"/>
      <c r="J94" s="5"/>
      <c r="K94" s="5"/>
      <c r="L94" s="5"/>
      <c r="M94" s="5"/>
      <c r="N94" s="11" t="s">
        <v>369</v>
      </c>
      <c r="O94" s="11">
        <v>2008</v>
      </c>
      <c r="P94" s="11" t="s">
        <v>35</v>
      </c>
      <c r="Q94" s="11">
        <v>50</v>
      </c>
      <c r="R94" s="5" t="s">
        <v>465</v>
      </c>
      <c r="S94" s="5" t="s">
        <v>466</v>
      </c>
      <c r="T94" s="11" t="s">
        <v>467</v>
      </c>
      <c r="U94" s="11"/>
      <c r="V94" s="11"/>
      <c r="W94" s="11"/>
      <c r="X94" s="11" t="s">
        <v>764</v>
      </c>
      <c r="Y94" s="11" t="s">
        <v>665</v>
      </c>
      <c r="Z94" s="11" t="s">
        <v>765</v>
      </c>
      <c r="AA94" s="5" t="s">
        <v>982</v>
      </c>
      <c r="AB94" s="11"/>
      <c r="AC94" s="11"/>
      <c r="AD94" s="11"/>
      <c r="AE94" s="11"/>
      <c r="AF94" s="11" t="s">
        <v>443</v>
      </c>
      <c r="AG94" s="5" t="s">
        <v>462</v>
      </c>
      <c r="AH94" s="5" t="s">
        <v>463</v>
      </c>
      <c r="AI94" s="11" t="s">
        <v>32</v>
      </c>
      <c r="AJ94" s="26" t="s">
        <v>35</v>
      </c>
      <c r="AK94" s="26" t="s">
        <v>35</v>
      </c>
      <c r="AL94" s="5" t="s">
        <v>35</v>
      </c>
      <c r="AM94" s="5" t="str">
        <f>_xlfn.CONCAT(WCO_data3[[#This Row],[Collection method]]," ", WCO_data3[[#This Row],[Location]], " ", WCO_data3[[#This Row],[Resource Title]])</f>
        <v>Seabed L4 benthic at Hilmar's Box  Meiofauna  Abundance</v>
      </c>
      <c r="AN94" s="53" t="s">
        <v>794</v>
      </c>
      <c r="AO94" s="5" t="s">
        <v>767</v>
      </c>
      <c r="AP94" s="50" t="s">
        <v>983</v>
      </c>
      <c r="AQ94" s="5" t="s">
        <v>769</v>
      </c>
      <c r="AR94" s="5" t="s">
        <v>770</v>
      </c>
      <c r="AS94" s="51" t="s">
        <v>984</v>
      </c>
      <c r="AT94" s="5" t="s">
        <v>771</v>
      </c>
      <c r="AU94" s="52">
        <v>45167</v>
      </c>
      <c r="AV94" s="5" t="s">
        <v>772</v>
      </c>
      <c r="AW94" s="5">
        <v>59.1</v>
      </c>
      <c r="AX94" s="5" t="s">
        <v>770</v>
      </c>
    </row>
    <row r="95" spans="1:50" ht="86.4" hidden="1" x14ac:dyDescent="0.3">
      <c r="A95" s="42">
        <v>86</v>
      </c>
      <c r="B95" s="43" t="s">
        <v>434</v>
      </c>
      <c r="C95" s="43" t="s">
        <v>389</v>
      </c>
      <c r="D95" s="11" t="s">
        <v>360</v>
      </c>
      <c r="E95" s="5" t="s">
        <v>468</v>
      </c>
      <c r="F95" s="5" t="s">
        <v>468</v>
      </c>
      <c r="G95" s="5"/>
      <c r="H95" s="5"/>
      <c r="I95" s="5"/>
      <c r="J95" s="5"/>
      <c r="K95" s="5"/>
      <c r="L95" s="5"/>
      <c r="M95" s="5"/>
      <c r="N95" s="11" t="s">
        <v>369</v>
      </c>
      <c r="O95" s="11">
        <v>2008</v>
      </c>
      <c r="P95" s="11" t="s">
        <v>35</v>
      </c>
      <c r="Q95" s="11">
        <v>50</v>
      </c>
      <c r="R95" s="5" t="s">
        <v>469</v>
      </c>
      <c r="S95" s="5" t="s">
        <v>470</v>
      </c>
      <c r="T95" s="11" t="s">
        <v>35</v>
      </c>
      <c r="U95" s="11"/>
      <c r="V95" s="11"/>
      <c r="W95" s="11"/>
      <c r="X95" s="11" t="s">
        <v>764</v>
      </c>
      <c r="Y95" s="11" t="s">
        <v>665</v>
      </c>
      <c r="Z95" s="11" t="s">
        <v>765</v>
      </c>
      <c r="AA95" s="5" t="s">
        <v>985</v>
      </c>
      <c r="AB95" s="11"/>
      <c r="AC95" s="11"/>
      <c r="AD95" s="11"/>
      <c r="AE95" s="11"/>
      <c r="AF95" s="11" t="s">
        <v>35</v>
      </c>
      <c r="AG95" s="5" t="s">
        <v>462</v>
      </c>
      <c r="AH95" s="5" t="s">
        <v>463</v>
      </c>
      <c r="AI95" s="11" t="s">
        <v>32</v>
      </c>
      <c r="AJ95" s="26" t="s">
        <v>35</v>
      </c>
      <c r="AK95" s="26" t="s">
        <v>35</v>
      </c>
      <c r="AL95" s="5" t="s">
        <v>35</v>
      </c>
      <c r="AM95" s="5" t="str">
        <f>_xlfn.CONCAT(WCO_data3[[#This Row],[Collection method]]," ", WCO_data3[[#This Row],[Location]], " ", WCO_data3[[#This Row],[Resource Title]])</f>
        <v>Seabed L4 benthic at Hilmar's Box Particle size analysis</v>
      </c>
      <c r="AN95" s="53" t="s">
        <v>794</v>
      </c>
      <c r="AO95" s="5" t="s">
        <v>767</v>
      </c>
      <c r="AP95" s="50" t="s">
        <v>986</v>
      </c>
      <c r="AQ95" s="5" t="s">
        <v>769</v>
      </c>
      <c r="AR95" s="5" t="s">
        <v>770</v>
      </c>
      <c r="AS95" s="51" t="s">
        <v>987</v>
      </c>
      <c r="AT95" s="5" t="s">
        <v>771</v>
      </c>
      <c r="AU95" s="52">
        <v>45168</v>
      </c>
      <c r="AV95" s="5" t="s">
        <v>772</v>
      </c>
      <c r="AW95" s="5">
        <v>60.1</v>
      </c>
      <c r="AX95" s="5" t="s">
        <v>770</v>
      </c>
    </row>
    <row r="96" spans="1:50" ht="86.4" hidden="1" x14ac:dyDescent="0.3">
      <c r="A96" s="42">
        <v>87</v>
      </c>
      <c r="B96" s="43" t="s">
        <v>434</v>
      </c>
      <c r="C96" s="43" t="s">
        <v>471</v>
      </c>
      <c r="D96" s="11" t="s">
        <v>360</v>
      </c>
      <c r="E96" s="5" t="s">
        <v>472</v>
      </c>
      <c r="F96" s="5" t="s">
        <v>472</v>
      </c>
      <c r="G96" s="5"/>
      <c r="H96" s="5"/>
      <c r="I96" s="5"/>
      <c r="J96" s="5"/>
      <c r="K96" s="5"/>
      <c r="L96" s="5"/>
      <c r="M96" s="5"/>
      <c r="N96" s="11" t="s">
        <v>369</v>
      </c>
      <c r="O96" s="11">
        <v>2008</v>
      </c>
      <c r="P96" s="11" t="s">
        <v>35</v>
      </c>
      <c r="Q96" s="11" t="s">
        <v>473</v>
      </c>
      <c r="R96" s="5" t="s">
        <v>474</v>
      </c>
      <c r="S96" s="5" t="s">
        <v>475</v>
      </c>
      <c r="T96" s="11" t="s">
        <v>476</v>
      </c>
      <c r="U96" s="11"/>
      <c r="V96" s="11"/>
      <c r="W96" s="11"/>
      <c r="X96" s="11" t="s">
        <v>764</v>
      </c>
      <c r="Y96" s="11" t="s">
        <v>665</v>
      </c>
      <c r="Z96" s="11" t="s">
        <v>765</v>
      </c>
      <c r="AA96" s="5" t="s">
        <v>988</v>
      </c>
      <c r="AB96" s="11"/>
      <c r="AC96" s="11"/>
      <c r="AD96" s="11"/>
      <c r="AE96" s="11"/>
      <c r="AF96" s="11" t="s">
        <v>69</v>
      </c>
      <c r="AG96" s="5" t="s">
        <v>444</v>
      </c>
      <c r="AH96" s="5" t="s">
        <v>445</v>
      </c>
      <c r="AI96" s="11" t="s">
        <v>32</v>
      </c>
      <c r="AJ96" s="26" t="s">
        <v>35</v>
      </c>
      <c r="AK96" s="26" t="s">
        <v>35</v>
      </c>
      <c r="AL96" s="5" t="s">
        <v>35</v>
      </c>
      <c r="AM96" s="5" t="str">
        <f>_xlfn.CONCAT(WCO_data3[[#This Row],[Collection method]]," ", WCO_data3[[#This Row],[Location]], " ", WCO_data3[[#This Row],[Resource Title]])</f>
        <v>water bottle  L4 benthic at Hilmar's Box Rosette sampler: CTD</v>
      </c>
      <c r="AN96" s="53" t="s">
        <v>794</v>
      </c>
      <c r="AO96" s="5" t="s">
        <v>767</v>
      </c>
      <c r="AP96" s="50" t="s">
        <v>989</v>
      </c>
      <c r="AQ96" s="5" t="s">
        <v>769</v>
      </c>
      <c r="AR96" s="5" t="s">
        <v>770</v>
      </c>
      <c r="AS96" s="51" t="s">
        <v>990</v>
      </c>
      <c r="AT96" s="5" t="s">
        <v>771</v>
      </c>
      <c r="AU96" s="52">
        <v>45169</v>
      </c>
      <c r="AV96" s="5" t="s">
        <v>772</v>
      </c>
      <c r="AW96" s="5">
        <v>61.1</v>
      </c>
      <c r="AX96" s="5" t="s">
        <v>770</v>
      </c>
    </row>
    <row r="97" spans="1:50" ht="115.2" hidden="1" x14ac:dyDescent="0.3">
      <c r="A97" s="42">
        <v>88</v>
      </c>
      <c r="B97" s="43" t="s">
        <v>434</v>
      </c>
      <c r="C97" s="43" t="s">
        <v>389</v>
      </c>
      <c r="D97" s="11" t="s">
        <v>390</v>
      </c>
      <c r="E97" s="5" t="s">
        <v>477</v>
      </c>
      <c r="F97" s="5" t="s">
        <v>477</v>
      </c>
      <c r="G97" s="5"/>
      <c r="H97" s="5"/>
      <c r="I97" s="5"/>
      <c r="J97" s="5"/>
      <c r="K97" s="5"/>
      <c r="L97" s="5"/>
      <c r="M97" s="5"/>
      <c r="N97" s="11" t="s">
        <v>369</v>
      </c>
      <c r="O97" s="11">
        <v>2008</v>
      </c>
      <c r="P97" s="11" t="s">
        <v>24</v>
      </c>
      <c r="Q97" s="11" t="s">
        <v>35</v>
      </c>
      <c r="R97" s="5" t="s">
        <v>478</v>
      </c>
      <c r="S97" s="5" t="s">
        <v>479</v>
      </c>
      <c r="T97" s="11" t="s">
        <v>35</v>
      </c>
      <c r="U97" s="11"/>
      <c r="V97" s="11"/>
      <c r="W97" s="11"/>
      <c r="X97" s="11" t="s">
        <v>764</v>
      </c>
      <c r="Y97" s="11" t="s">
        <v>665</v>
      </c>
      <c r="Z97" s="11" t="s">
        <v>765</v>
      </c>
      <c r="AA97" s="5" t="s">
        <v>991</v>
      </c>
      <c r="AB97" s="11"/>
      <c r="AC97" s="11"/>
      <c r="AD97" s="11"/>
      <c r="AE97" s="11"/>
      <c r="AF97" s="11">
        <v>8</v>
      </c>
      <c r="AG97" s="5" t="s">
        <v>480</v>
      </c>
      <c r="AH97" s="5" t="s">
        <v>481</v>
      </c>
      <c r="AI97" s="11" t="s">
        <v>32</v>
      </c>
      <c r="AJ97" s="26" t="s">
        <v>35</v>
      </c>
      <c r="AK97" s="26" t="s">
        <v>35</v>
      </c>
      <c r="AL97" s="5" t="s">
        <v>35</v>
      </c>
      <c r="AM97" s="5" t="str">
        <f>_xlfn.CONCAT(WCO_data3[[#This Row],[Collection method]]," ", WCO_data3[[#This Row],[Location]], " ", WCO_data3[[#This Row],[Resource Title]])</f>
        <v>Seabed L4 benthic at Hilmar's Box DNA (community composition and diversity)</v>
      </c>
      <c r="AN97" s="53" t="s">
        <v>794</v>
      </c>
      <c r="AO97" s="5" t="s">
        <v>767</v>
      </c>
      <c r="AP97" s="50" t="s">
        <v>992</v>
      </c>
      <c r="AQ97" s="5" t="s">
        <v>769</v>
      </c>
      <c r="AR97" s="5" t="s">
        <v>770</v>
      </c>
      <c r="AS97" s="51" t="s">
        <v>993</v>
      </c>
      <c r="AT97" s="5" t="s">
        <v>771</v>
      </c>
      <c r="AU97" s="52">
        <v>45170</v>
      </c>
      <c r="AV97" s="5" t="s">
        <v>772</v>
      </c>
      <c r="AW97" s="5">
        <v>62.1</v>
      </c>
      <c r="AX97" s="5" t="s">
        <v>770</v>
      </c>
    </row>
    <row r="98" spans="1:50" ht="115.2" hidden="1" x14ac:dyDescent="0.3">
      <c r="A98" s="42">
        <v>89</v>
      </c>
      <c r="B98" s="43" t="s">
        <v>434</v>
      </c>
      <c r="C98" s="43" t="s">
        <v>389</v>
      </c>
      <c r="D98" s="11" t="s">
        <v>360</v>
      </c>
      <c r="E98" s="5" t="s">
        <v>482</v>
      </c>
      <c r="F98" s="5" t="s">
        <v>482</v>
      </c>
      <c r="G98" s="5"/>
      <c r="H98" s="5"/>
      <c r="I98" s="5"/>
      <c r="J98" s="5"/>
      <c r="K98" s="5"/>
      <c r="L98" s="5"/>
      <c r="M98" s="5"/>
      <c r="N98" s="11" t="s">
        <v>35</v>
      </c>
      <c r="O98" s="11">
        <v>2008</v>
      </c>
      <c r="P98" s="11" t="s">
        <v>483</v>
      </c>
      <c r="Q98" s="11" t="s">
        <v>473</v>
      </c>
      <c r="R98" s="5" t="s">
        <v>484</v>
      </c>
      <c r="S98" s="5" t="s">
        <v>485</v>
      </c>
      <c r="T98" s="11" t="s">
        <v>35</v>
      </c>
      <c r="U98" s="11"/>
      <c r="V98" s="11"/>
      <c r="W98" s="11"/>
      <c r="X98" s="11" t="s">
        <v>764</v>
      </c>
      <c r="Y98" s="11" t="s">
        <v>665</v>
      </c>
      <c r="Z98" s="11" t="s">
        <v>765</v>
      </c>
      <c r="AA98" s="5" t="s">
        <v>994</v>
      </c>
      <c r="AB98" s="11"/>
      <c r="AC98" s="11"/>
      <c r="AD98" s="11"/>
      <c r="AE98" s="11"/>
      <c r="AF98" s="11" t="s">
        <v>35</v>
      </c>
      <c r="AG98" s="5" t="s">
        <v>486</v>
      </c>
      <c r="AH98" s="5" t="s">
        <v>487</v>
      </c>
      <c r="AI98" s="11" t="s">
        <v>32</v>
      </c>
      <c r="AJ98" s="26" t="s">
        <v>35</v>
      </c>
      <c r="AK98" s="26" t="s">
        <v>35</v>
      </c>
      <c r="AL98" s="5" t="s">
        <v>35</v>
      </c>
      <c r="AM98" s="5" t="str">
        <f>_xlfn.CONCAT(WCO_data3[[#This Row],[Collection method]]," ", WCO_data3[[#This Row],[Location]], " ", WCO_data3[[#This Row],[Resource Title]])</f>
        <v>Seabed L4 benthic at Hilmar's Box Sediment Nutrient flux  Silicate, Nitrate, Nitrite, Ammonium, Phosphate</v>
      </c>
      <c r="AN98" s="53" t="s">
        <v>794</v>
      </c>
      <c r="AO98" s="5" t="s">
        <v>767</v>
      </c>
      <c r="AP98" s="50" t="s">
        <v>995</v>
      </c>
      <c r="AQ98" s="5" t="s">
        <v>769</v>
      </c>
      <c r="AR98" s="5" t="s">
        <v>770</v>
      </c>
      <c r="AS98" s="51" t="s">
        <v>996</v>
      </c>
      <c r="AT98" s="5" t="s">
        <v>771</v>
      </c>
      <c r="AU98" s="52">
        <v>45171</v>
      </c>
      <c r="AV98" s="5" t="s">
        <v>772</v>
      </c>
      <c r="AW98" s="5">
        <v>63.1</v>
      </c>
      <c r="AX98" s="5" t="s">
        <v>770</v>
      </c>
    </row>
    <row r="99" spans="1:50" ht="100.8" hidden="1" x14ac:dyDescent="0.3">
      <c r="A99" s="42">
        <v>90</v>
      </c>
      <c r="B99" s="43" t="s">
        <v>434</v>
      </c>
      <c r="C99" s="43" t="s">
        <v>389</v>
      </c>
      <c r="D99" s="11" t="s">
        <v>360</v>
      </c>
      <c r="E99" s="5" t="s">
        <v>488</v>
      </c>
      <c r="F99" s="5" t="s">
        <v>488</v>
      </c>
      <c r="G99" s="5"/>
      <c r="H99" s="5"/>
      <c r="I99" s="5"/>
      <c r="J99" s="5"/>
      <c r="K99" s="5"/>
      <c r="L99" s="5"/>
      <c r="M99" s="5"/>
      <c r="N99" s="11" t="s">
        <v>35</v>
      </c>
      <c r="O99" s="11" t="s">
        <v>35</v>
      </c>
      <c r="P99" s="11" t="s">
        <v>35</v>
      </c>
      <c r="Q99" s="11" t="s">
        <v>473</v>
      </c>
      <c r="R99" s="5" t="s">
        <v>489</v>
      </c>
      <c r="S99" s="5" t="s">
        <v>490</v>
      </c>
      <c r="T99" s="11" t="s">
        <v>35</v>
      </c>
      <c r="U99" s="11"/>
      <c r="V99" s="11"/>
      <c r="W99" s="11"/>
      <c r="X99" s="11" t="s">
        <v>764</v>
      </c>
      <c r="Y99" s="11" t="s">
        <v>665</v>
      </c>
      <c r="Z99" s="11" t="s">
        <v>765</v>
      </c>
      <c r="AA99" s="5" t="s">
        <v>997</v>
      </c>
      <c r="AB99" s="11"/>
      <c r="AC99" s="11"/>
      <c r="AD99" s="11"/>
      <c r="AE99" s="11"/>
      <c r="AF99" s="11" t="s">
        <v>35</v>
      </c>
      <c r="AG99" s="5" t="s">
        <v>165</v>
      </c>
      <c r="AH99" s="5" t="s">
        <v>166</v>
      </c>
      <c r="AI99" s="11" t="s">
        <v>32</v>
      </c>
      <c r="AJ99" s="26" t="s">
        <v>35</v>
      </c>
      <c r="AK99" s="26" t="s">
        <v>35</v>
      </c>
      <c r="AL99" s="5" t="s">
        <v>35</v>
      </c>
      <c r="AM99" s="5" t="str">
        <f>_xlfn.CONCAT(WCO_data3[[#This Row],[Collection method]]," ", WCO_data3[[#This Row],[Location]], " ", WCO_data3[[#This Row],[Resource Title]])</f>
        <v>Seabed L4 benthic at Hilmar's Box Redox  Potential difference</v>
      </c>
      <c r="AN99" s="53" t="s">
        <v>794</v>
      </c>
      <c r="AO99" s="5" t="s">
        <v>767</v>
      </c>
      <c r="AP99" s="50" t="s">
        <v>998</v>
      </c>
      <c r="AQ99" s="5" t="s">
        <v>769</v>
      </c>
      <c r="AR99" s="5" t="s">
        <v>770</v>
      </c>
      <c r="AS99" s="51" t="s">
        <v>999</v>
      </c>
      <c r="AT99" s="5" t="s">
        <v>771</v>
      </c>
      <c r="AU99" s="52">
        <v>45172</v>
      </c>
      <c r="AV99" s="5" t="s">
        <v>772</v>
      </c>
      <c r="AW99" s="5">
        <v>64.099999999999994</v>
      </c>
      <c r="AX99" s="5" t="s">
        <v>770</v>
      </c>
    </row>
    <row r="100" spans="1:50" ht="86.4" hidden="1" x14ac:dyDescent="0.3">
      <c r="A100" s="42">
        <v>91</v>
      </c>
      <c r="B100" s="43" t="s">
        <v>434</v>
      </c>
      <c r="C100" s="43" t="s">
        <v>376</v>
      </c>
      <c r="D100" s="11" t="s">
        <v>360</v>
      </c>
      <c r="E100" s="5" t="s">
        <v>491</v>
      </c>
      <c r="F100" s="5" t="s">
        <v>491</v>
      </c>
      <c r="G100" s="5"/>
      <c r="H100" s="5"/>
      <c r="I100" s="5"/>
      <c r="J100" s="5"/>
      <c r="K100" s="5"/>
      <c r="L100" s="5"/>
      <c r="M100" s="5"/>
      <c r="N100" s="11" t="s">
        <v>35</v>
      </c>
      <c r="O100" s="11" t="s">
        <v>35</v>
      </c>
      <c r="P100" s="11" t="s">
        <v>35</v>
      </c>
      <c r="Q100" s="11" t="s">
        <v>473</v>
      </c>
      <c r="R100" s="5" t="s">
        <v>492</v>
      </c>
      <c r="S100" s="5" t="s">
        <v>493</v>
      </c>
      <c r="T100" s="11" t="s">
        <v>494</v>
      </c>
      <c r="U100" s="11"/>
      <c r="V100" s="11"/>
      <c r="W100" s="11"/>
      <c r="X100" s="11" t="s">
        <v>764</v>
      </c>
      <c r="Y100" s="11" t="s">
        <v>665</v>
      </c>
      <c r="Z100" s="11" t="s">
        <v>765</v>
      </c>
      <c r="AA100" s="5" t="s">
        <v>1000</v>
      </c>
      <c r="AB100" s="11"/>
      <c r="AC100" s="11"/>
      <c r="AD100" s="11"/>
      <c r="AE100" s="11"/>
      <c r="AF100" s="11" t="s">
        <v>35</v>
      </c>
      <c r="AG100" s="5" t="s">
        <v>165</v>
      </c>
      <c r="AH100" s="5" t="s">
        <v>166</v>
      </c>
      <c r="AI100" s="11" t="s">
        <v>32</v>
      </c>
      <c r="AJ100" s="26" t="s">
        <v>35</v>
      </c>
      <c r="AK100" s="26" t="s">
        <v>35</v>
      </c>
      <c r="AL100" s="5" t="s">
        <v>35</v>
      </c>
      <c r="AM100" s="5" t="str">
        <f>_xlfn.CONCAT(WCO_data3[[#This Row],[Collection method]]," ", WCO_data3[[#This Row],[Location]], " ", WCO_data3[[#This Row],[Resource Title]])</f>
        <v>Benthic Boundary Layer L4 benthic at Hilmar's Box Steroids  Concentration</v>
      </c>
      <c r="AN100" s="53" t="s">
        <v>794</v>
      </c>
      <c r="AO100" s="5" t="s">
        <v>767</v>
      </c>
      <c r="AP100" s="50" t="s">
        <v>1001</v>
      </c>
      <c r="AQ100" s="5" t="s">
        <v>769</v>
      </c>
      <c r="AR100" s="5" t="s">
        <v>770</v>
      </c>
      <c r="AS100" s="51" t="s">
        <v>1002</v>
      </c>
      <c r="AT100" s="5" t="s">
        <v>771</v>
      </c>
      <c r="AU100" s="52">
        <v>45173</v>
      </c>
      <c r="AV100" s="5" t="s">
        <v>772</v>
      </c>
      <c r="AW100" s="5">
        <v>65.099999999999994</v>
      </c>
      <c r="AX100" s="5" t="s">
        <v>770</v>
      </c>
    </row>
    <row r="101" spans="1:50" ht="129.6" hidden="1" x14ac:dyDescent="0.3">
      <c r="A101" s="42">
        <v>92</v>
      </c>
      <c r="B101" s="43" t="s">
        <v>434</v>
      </c>
      <c r="C101" s="43" t="s">
        <v>389</v>
      </c>
      <c r="D101" s="11" t="s">
        <v>360</v>
      </c>
      <c r="E101" s="5" t="s">
        <v>495</v>
      </c>
      <c r="F101" s="5" t="s">
        <v>495</v>
      </c>
      <c r="G101" s="5"/>
      <c r="H101" s="5"/>
      <c r="I101" s="5"/>
      <c r="J101" s="5"/>
      <c r="K101" s="5"/>
      <c r="L101" s="5"/>
      <c r="M101" s="5"/>
      <c r="N101" s="11" t="s">
        <v>35</v>
      </c>
      <c r="O101" s="11" t="s">
        <v>35</v>
      </c>
      <c r="P101" s="11" t="s">
        <v>35</v>
      </c>
      <c r="Q101" s="11" t="s">
        <v>473</v>
      </c>
      <c r="R101" s="5" t="s">
        <v>496</v>
      </c>
      <c r="S101" s="5" t="s">
        <v>497</v>
      </c>
      <c r="T101" s="11" t="s">
        <v>35</v>
      </c>
      <c r="U101" s="11"/>
      <c r="V101" s="11"/>
      <c r="W101" s="11"/>
      <c r="X101" s="11" t="s">
        <v>764</v>
      </c>
      <c r="Y101" s="11" t="s">
        <v>665</v>
      </c>
      <c r="Z101" s="11" t="s">
        <v>765</v>
      </c>
      <c r="AA101" s="5" t="s">
        <v>1003</v>
      </c>
      <c r="AB101" s="11"/>
      <c r="AC101" s="11"/>
      <c r="AD101" s="11"/>
      <c r="AE101" s="11"/>
      <c r="AF101" s="11" t="s">
        <v>35</v>
      </c>
      <c r="AG101" s="5" t="s">
        <v>266</v>
      </c>
      <c r="AH101" s="5" t="s">
        <v>267</v>
      </c>
      <c r="AI101" s="11" t="s">
        <v>32</v>
      </c>
      <c r="AJ101" s="26" t="s">
        <v>35</v>
      </c>
      <c r="AK101" s="26" t="s">
        <v>35</v>
      </c>
      <c r="AL101" s="5" t="s">
        <v>35</v>
      </c>
      <c r="AM101" s="5" t="str">
        <f>_xlfn.CONCAT(WCO_data3[[#This Row],[Collection method]]," ", WCO_data3[[#This Row],[Location]], " ", WCO_data3[[#This Row],[Resource Title]])</f>
        <v>Seabed L4 benthic at Hilmar's Box Surface bed sediment (2mm) particulate size composition  Sediment composition by grain size</v>
      </c>
      <c r="AN101" s="53" t="s">
        <v>794</v>
      </c>
      <c r="AO101" s="5" t="s">
        <v>767</v>
      </c>
      <c r="AP101" s="50" t="s">
        <v>1004</v>
      </c>
      <c r="AQ101" s="5" t="s">
        <v>769</v>
      </c>
      <c r="AR101" s="5" t="s">
        <v>770</v>
      </c>
      <c r="AS101" s="51" t="s">
        <v>1005</v>
      </c>
      <c r="AT101" s="5" t="s">
        <v>771</v>
      </c>
      <c r="AU101" s="52">
        <v>45174</v>
      </c>
      <c r="AV101" s="5" t="s">
        <v>772</v>
      </c>
      <c r="AW101" s="5">
        <v>66.099999999999994</v>
      </c>
      <c r="AX101" s="5" t="s">
        <v>770</v>
      </c>
    </row>
    <row r="102" spans="1:50" ht="115.2" hidden="1" x14ac:dyDescent="0.3">
      <c r="A102" s="42">
        <v>93</v>
      </c>
      <c r="B102" s="43" t="s">
        <v>434</v>
      </c>
      <c r="C102" s="43" t="s">
        <v>389</v>
      </c>
      <c r="D102" s="11" t="s">
        <v>360</v>
      </c>
      <c r="E102" s="5" t="s">
        <v>498</v>
      </c>
      <c r="F102" s="5" t="s">
        <v>498</v>
      </c>
      <c r="G102" s="5"/>
      <c r="H102" s="5"/>
      <c r="I102" s="5"/>
      <c r="J102" s="5"/>
      <c r="K102" s="5"/>
      <c r="L102" s="5"/>
      <c r="M102" s="5"/>
      <c r="N102" s="11" t="s">
        <v>35</v>
      </c>
      <c r="O102" s="11" t="s">
        <v>35</v>
      </c>
      <c r="P102" s="11" t="s">
        <v>35</v>
      </c>
      <c r="Q102" s="11" t="s">
        <v>35</v>
      </c>
      <c r="R102" s="5" t="s">
        <v>499</v>
      </c>
      <c r="S102" s="5" t="s">
        <v>497</v>
      </c>
      <c r="T102" s="11" t="s">
        <v>35</v>
      </c>
      <c r="U102" s="11"/>
      <c r="V102" s="11"/>
      <c r="W102" s="11"/>
      <c r="X102" s="11" t="s">
        <v>764</v>
      </c>
      <c r="Y102" s="11" t="s">
        <v>665</v>
      </c>
      <c r="Z102" s="11" t="s">
        <v>765</v>
      </c>
      <c r="AA102" s="5" t="s">
        <v>1006</v>
      </c>
      <c r="AB102" s="11"/>
      <c r="AC102" s="11"/>
      <c r="AD102" s="11"/>
      <c r="AE102" s="11"/>
      <c r="AF102" s="11" t="s">
        <v>35</v>
      </c>
      <c r="AG102" s="5" t="s">
        <v>266</v>
      </c>
      <c r="AH102" s="5" t="s">
        <v>267</v>
      </c>
      <c r="AI102" s="11" t="s">
        <v>32</v>
      </c>
      <c r="AJ102" s="26" t="s">
        <v>35</v>
      </c>
      <c r="AK102" s="26" t="s">
        <v>35</v>
      </c>
      <c r="AL102" s="5" t="s">
        <v>35</v>
      </c>
      <c r="AM102" s="5" t="str">
        <f>_xlfn.CONCAT(WCO_data3[[#This Row],[Collection method]]," ", WCO_data3[[#This Row],[Location]], " ", WCO_data3[[#This Row],[Resource Title]])</f>
        <v>Seabed L4 benthic at Hilmar's Box Bed sediment bulk particulate size composition (12cm)  Sediment composition by grain size</v>
      </c>
      <c r="AN102" s="53" t="s">
        <v>794</v>
      </c>
      <c r="AO102" s="5" t="s">
        <v>767</v>
      </c>
      <c r="AP102" s="50" t="s">
        <v>1007</v>
      </c>
      <c r="AQ102" s="5" t="s">
        <v>769</v>
      </c>
      <c r="AR102" s="5" t="s">
        <v>770</v>
      </c>
      <c r="AS102" s="51" t="s">
        <v>1008</v>
      </c>
      <c r="AT102" s="5" t="s">
        <v>771</v>
      </c>
      <c r="AU102" s="52">
        <v>45175</v>
      </c>
      <c r="AV102" s="5" t="s">
        <v>772</v>
      </c>
      <c r="AW102" s="5">
        <v>67.099999999999994</v>
      </c>
      <c r="AX102" s="5" t="s">
        <v>770</v>
      </c>
    </row>
    <row r="103" spans="1:50" ht="158.4" hidden="1" x14ac:dyDescent="0.3">
      <c r="A103" s="42">
        <v>94</v>
      </c>
      <c r="B103" s="43" t="s">
        <v>434</v>
      </c>
      <c r="C103" s="43" t="s">
        <v>389</v>
      </c>
      <c r="D103" s="11" t="s">
        <v>360</v>
      </c>
      <c r="E103" s="5" t="s">
        <v>500</v>
      </c>
      <c r="F103" s="5" t="s">
        <v>500</v>
      </c>
      <c r="G103" s="5"/>
      <c r="H103" s="5"/>
      <c r="I103" s="5"/>
      <c r="J103" s="5"/>
      <c r="K103" s="5"/>
      <c r="L103" s="5"/>
      <c r="M103" s="5"/>
      <c r="N103" s="11" t="s">
        <v>23</v>
      </c>
      <c r="O103" s="11" t="s">
        <v>35</v>
      </c>
      <c r="P103" s="11" t="s">
        <v>24</v>
      </c>
      <c r="Q103" s="11" t="s">
        <v>35</v>
      </c>
      <c r="R103" s="5" t="s">
        <v>501</v>
      </c>
      <c r="S103" s="5" t="s">
        <v>502</v>
      </c>
      <c r="T103" s="11" t="s">
        <v>164</v>
      </c>
      <c r="U103" s="11"/>
      <c r="V103" s="11"/>
      <c r="W103" s="11"/>
      <c r="X103" s="11" t="s">
        <v>764</v>
      </c>
      <c r="Y103" s="11" t="s">
        <v>665</v>
      </c>
      <c r="Z103" s="11" t="s">
        <v>765</v>
      </c>
      <c r="AA103" s="5" t="s">
        <v>1009</v>
      </c>
      <c r="AB103" s="11"/>
      <c r="AC103" s="11"/>
      <c r="AD103" s="11"/>
      <c r="AE103" s="11"/>
      <c r="AF103" s="11" t="s">
        <v>35</v>
      </c>
      <c r="AG103" s="5" t="s">
        <v>165</v>
      </c>
      <c r="AH103" s="5" t="s">
        <v>166</v>
      </c>
      <c r="AI103" s="11" t="s">
        <v>32</v>
      </c>
      <c r="AJ103" s="26" t="s">
        <v>35</v>
      </c>
      <c r="AK103" s="26" t="s">
        <v>35</v>
      </c>
      <c r="AL103" s="5" t="s">
        <v>35</v>
      </c>
      <c r="AM103" s="5" t="str">
        <f>_xlfn.CONCAT(WCO_data3[[#This Row],[Collection method]]," ", WCO_data3[[#This Row],[Location]], " ", WCO_data3[[#This Row],[Resource Title]])</f>
        <v xml:space="preserve">Seabed L4 benthic at Hilmar's Box CHN  </v>
      </c>
      <c r="AN103" s="53" t="s">
        <v>794</v>
      </c>
      <c r="AO103" s="5" t="s">
        <v>767</v>
      </c>
      <c r="AP103" s="50" t="s">
        <v>1010</v>
      </c>
      <c r="AQ103" s="5" t="s">
        <v>769</v>
      </c>
      <c r="AR103" s="5" t="s">
        <v>770</v>
      </c>
      <c r="AS103" s="51" t="s">
        <v>1011</v>
      </c>
      <c r="AT103" s="5" t="s">
        <v>771</v>
      </c>
      <c r="AU103" s="52">
        <v>45176</v>
      </c>
      <c r="AV103" s="5" t="s">
        <v>772</v>
      </c>
      <c r="AW103" s="5">
        <v>68.099999999999994</v>
      </c>
      <c r="AX103" s="5" t="s">
        <v>770</v>
      </c>
    </row>
    <row r="104" spans="1:50" ht="86.4" hidden="1" x14ac:dyDescent="0.3">
      <c r="A104" s="42">
        <v>95</v>
      </c>
      <c r="B104" s="43" t="s">
        <v>434</v>
      </c>
      <c r="C104" s="43" t="s">
        <v>389</v>
      </c>
      <c r="D104" s="11" t="s">
        <v>360</v>
      </c>
      <c r="E104" s="5" t="s">
        <v>503</v>
      </c>
      <c r="F104" s="5" t="s">
        <v>503</v>
      </c>
      <c r="G104" s="5"/>
      <c r="H104" s="5"/>
      <c r="I104" s="5"/>
      <c r="J104" s="5"/>
      <c r="K104" s="5"/>
      <c r="L104" s="5"/>
      <c r="M104" s="5"/>
      <c r="N104" s="11" t="s">
        <v>35</v>
      </c>
      <c r="O104" s="11">
        <v>2008</v>
      </c>
      <c r="P104" s="11" t="s">
        <v>483</v>
      </c>
      <c r="Q104" s="11" t="s">
        <v>35</v>
      </c>
      <c r="R104" s="5" t="s">
        <v>504</v>
      </c>
      <c r="S104" s="5" t="s">
        <v>505</v>
      </c>
      <c r="T104" s="11" t="s">
        <v>506</v>
      </c>
      <c r="U104" s="11"/>
      <c r="V104" s="11"/>
      <c r="W104" s="11"/>
      <c r="X104" s="11" t="s">
        <v>764</v>
      </c>
      <c r="Y104" s="11" t="s">
        <v>665</v>
      </c>
      <c r="Z104" s="11" t="s">
        <v>765</v>
      </c>
      <c r="AA104" s="5" t="s">
        <v>1012</v>
      </c>
      <c r="AB104" s="11"/>
      <c r="AC104" s="11"/>
      <c r="AD104" s="11"/>
      <c r="AE104" s="11"/>
      <c r="AF104" s="11" t="s">
        <v>507</v>
      </c>
      <c r="AG104" s="5" t="s">
        <v>508</v>
      </c>
      <c r="AH104" s="5" t="s">
        <v>230</v>
      </c>
      <c r="AI104" s="11" t="s">
        <v>32</v>
      </c>
      <c r="AJ104" s="26" t="s">
        <v>35</v>
      </c>
      <c r="AK104" s="26" t="s">
        <v>35</v>
      </c>
      <c r="AL104" s="5" t="s">
        <v>35</v>
      </c>
      <c r="AM104" s="5" t="str">
        <f>_xlfn.CONCAT(WCO_data3[[#This Row],[Collection method]]," ", WCO_data3[[#This Row],[Location]], " ", WCO_data3[[#This Row],[Resource Title]])</f>
        <v>Seabed L4 benthic at Hilmar's Box Denitrification / Anammox  Denitrification</v>
      </c>
      <c r="AN104" s="53" t="s">
        <v>794</v>
      </c>
      <c r="AO104" s="5" t="s">
        <v>767</v>
      </c>
      <c r="AP104" s="50" t="s">
        <v>1013</v>
      </c>
      <c r="AQ104" s="5" t="s">
        <v>769</v>
      </c>
      <c r="AR104" s="5" t="s">
        <v>770</v>
      </c>
      <c r="AS104" s="51" t="s">
        <v>1014</v>
      </c>
      <c r="AT104" s="5" t="s">
        <v>771</v>
      </c>
      <c r="AU104" s="52">
        <v>45177</v>
      </c>
      <c r="AV104" s="5" t="s">
        <v>772</v>
      </c>
      <c r="AW104" s="5">
        <v>69.099999999999994</v>
      </c>
      <c r="AX104" s="5" t="s">
        <v>770</v>
      </c>
    </row>
    <row r="105" spans="1:50" ht="115.2" hidden="1" x14ac:dyDescent="0.3">
      <c r="A105" s="42">
        <v>96</v>
      </c>
      <c r="B105" s="43" t="s">
        <v>434</v>
      </c>
      <c r="C105" s="43" t="s">
        <v>389</v>
      </c>
      <c r="D105" s="11" t="s">
        <v>360</v>
      </c>
      <c r="E105" s="5" t="s">
        <v>509</v>
      </c>
      <c r="F105" s="5" t="s">
        <v>509</v>
      </c>
      <c r="G105" s="5"/>
      <c r="H105" s="5"/>
      <c r="I105" s="5"/>
      <c r="J105" s="5"/>
      <c r="K105" s="5"/>
      <c r="L105" s="5"/>
      <c r="M105" s="5"/>
      <c r="N105" s="11" t="s">
        <v>35</v>
      </c>
      <c r="O105" s="11">
        <v>2008</v>
      </c>
      <c r="P105" s="11" t="s">
        <v>483</v>
      </c>
      <c r="Q105" s="11" t="s">
        <v>35</v>
      </c>
      <c r="R105" s="5" t="s">
        <v>510</v>
      </c>
      <c r="S105" s="5" t="s">
        <v>511</v>
      </c>
      <c r="T105" s="11" t="s">
        <v>512</v>
      </c>
      <c r="U105" s="11"/>
      <c r="V105" s="11"/>
      <c r="W105" s="11"/>
      <c r="X105" s="11" t="s">
        <v>764</v>
      </c>
      <c r="Y105" s="11" t="s">
        <v>665</v>
      </c>
      <c r="Z105" s="11" t="s">
        <v>765</v>
      </c>
      <c r="AA105" s="5" t="s">
        <v>1015</v>
      </c>
      <c r="AB105" s="11"/>
      <c r="AC105" s="11"/>
      <c r="AD105" s="11"/>
      <c r="AE105" s="11"/>
      <c r="AF105" s="11" t="s">
        <v>513</v>
      </c>
      <c r="AG105" s="5" t="s">
        <v>508</v>
      </c>
      <c r="AH105" s="5" t="s">
        <v>230</v>
      </c>
      <c r="AI105" s="11" t="s">
        <v>32</v>
      </c>
      <c r="AJ105" s="26" t="s">
        <v>35</v>
      </c>
      <c r="AK105" s="26" t="s">
        <v>35</v>
      </c>
      <c r="AL105" s="5" t="s">
        <v>35</v>
      </c>
      <c r="AM105" s="5" t="str">
        <f>_xlfn.CONCAT(WCO_data3[[#This Row],[Collection method]]," ", WCO_data3[[#This Row],[Location]], " ", WCO_data3[[#This Row],[Resource Title]])</f>
        <v xml:space="preserve">Seabed L4 benthic at Hilmar's Box Nitrification (Ammonia Oxidation rate)  </v>
      </c>
      <c r="AN105" s="53" t="s">
        <v>794</v>
      </c>
      <c r="AO105" s="5" t="s">
        <v>767</v>
      </c>
      <c r="AP105" s="50" t="s">
        <v>1016</v>
      </c>
      <c r="AQ105" s="5" t="s">
        <v>769</v>
      </c>
      <c r="AR105" s="5" t="s">
        <v>770</v>
      </c>
      <c r="AS105" s="51" t="s">
        <v>1017</v>
      </c>
      <c r="AT105" s="5" t="s">
        <v>771</v>
      </c>
      <c r="AU105" s="52">
        <v>45178</v>
      </c>
      <c r="AV105" s="5" t="s">
        <v>772</v>
      </c>
      <c r="AW105" s="5">
        <v>70.099999999999994</v>
      </c>
      <c r="AX105" s="5" t="s">
        <v>770</v>
      </c>
    </row>
    <row r="106" spans="1:50" ht="100.8" hidden="1" x14ac:dyDescent="0.3">
      <c r="A106" s="42">
        <v>97</v>
      </c>
      <c r="B106" s="43" t="s">
        <v>434</v>
      </c>
      <c r="C106" s="43" t="s">
        <v>389</v>
      </c>
      <c r="D106" s="11" t="s">
        <v>360</v>
      </c>
      <c r="E106" s="5" t="s">
        <v>514</v>
      </c>
      <c r="F106" s="5" t="s">
        <v>514</v>
      </c>
      <c r="G106" s="5"/>
      <c r="H106" s="5"/>
      <c r="I106" s="5"/>
      <c r="J106" s="5"/>
      <c r="K106" s="5"/>
      <c r="L106" s="5"/>
      <c r="M106" s="5"/>
      <c r="N106" s="11" t="s">
        <v>379</v>
      </c>
      <c r="O106" s="11">
        <v>2017</v>
      </c>
      <c r="P106" s="11" t="s">
        <v>515</v>
      </c>
      <c r="Q106" s="11" t="s">
        <v>35</v>
      </c>
      <c r="R106" s="5" t="s">
        <v>516</v>
      </c>
      <c r="S106" s="5" t="s">
        <v>517</v>
      </c>
      <c r="T106" s="11" t="s">
        <v>518</v>
      </c>
      <c r="U106" s="11"/>
      <c r="V106" s="11"/>
      <c r="W106" s="11"/>
      <c r="X106" s="11" t="s">
        <v>764</v>
      </c>
      <c r="Y106" s="11" t="s">
        <v>665</v>
      </c>
      <c r="Z106" s="11" t="s">
        <v>765</v>
      </c>
      <c r="AA106" s="5" t="s">
        <v>1018</v>
      </c>
      <c r="AB106" s="11"/>
      <c r="AC106" s="11"/>
      <c r="AD106" s="11"/>
      <c r="AE106" s="11"/>
      <c r="AF106" s="11" t="s">
        <v>35</v>
      </c>
      <c r="AG106" s="5" t="s">
        <v>519</v>
      </c>
      <c r="AH106" s="5" t="s">
        <v>520</v>
      </c>
      <c r="AI106" s="11" t="s">
        <v>32</v>
      </c>
      <c r="AJ106" s="26" t="s">
        <v>35</v>
      </c>
      <c r="AK106" s="26" t="s">
        <v>35</v>
      </c>
      <c r="AL106" s="5" t="s">
        <v>35</v>
      </c>
      <c r="AM106" s="5" t="str">
        <f>_xlfn.CONCAT(WCO_data3[[#This Row],[Collection method]]," ", WCO_data3[[#This Row],[Location]], " ", WCO_data3[[#This Row],[Resource Title]])</f>
        <v>Seabed L4 benthic at Hilmar's Box Critical erosion threshold  Critical shear stress, critical shear velocity</v>
      </c>
      <c r="AN106" s="53" t="s">
        <v>794</v>
      </c>
      <c r="AO106" s="5" t="s">
        <v>767</v>
      </c>
      <c r="AP106" s="50" t="s">
        <v>1019</v>
      </c>
      <c r="AQ106" s="5" t="s">
        <v>769</v>
      </c>
      <c r="AR106" s="5" t="s">
        <v>770</v>
      </c>
      <c r="AS106" s="51" t="s">
        <v>1020</v>
      </c>
      <c r="AT106" s="5" t="s">
        <v>771</v>
      </c>
      <c r="AU106" s="52">
        <v>45179</v>
      </c>
      <c r="AV106" s="5" t="s">
        <v>772</v>
      </c>
      <c r="AW106" s="5">
        <v>71.099999999999994</v>
      </c>
      <c r="AX106" s="5" t="s">
        <v>770</v>
      </c>
    </row>
    <row r="107" spans="1:50" ht="86.4" hidden="1" x14ac:dyDescent="0.3">
      <c r="A107" s="42">
        <v>98</v>
      </c>
      <c r="B107" s="43" t="s">
        <v>434</v>
      </c>
      <c r="C107" s="43" t="s">
        <v>376</v>
      </c>
      <c r="D107" s="11" t="s">
        <v>360</v>
      </c>
      <c r="E107" s="5" t="s">
        <v>415</v>
      </c>
      <c r="F107" s="5" t="s">
        <v>415</v>
      </c>
      <c r="G107" s="5"/>
      <c r="H107" s="5"/>
      <c r="I107" s="5"/>
      <c r="J107" s="5"/>
      <c r="K107" s="5"/>
      <c r="L107" s="5"/>
      <c r="M107" s="5"/>
      <c r="N107" s="11" t="s">
        <v>35</v>
      </c>
      <c r="O107" s="11">
        <v>2011</v>
      </c>
      <c r="P107" s="11" t="s">
        <v>35</v>
      </c>
      <c r="Q107" s="11" t="s">
        <v>35</v>
      </c>
      <c r="R107" s="5" t="s">
        <v>408</v>
      </c>
      <c r="S107" s="5" t="s">
        <v>413</v>
      </c>
      <c r="T107" s="11" t="s">
        <v>416</v>
      </c>
      <c r="U107" s="11"/>
      <c r="V107" s="11"/>
      <c r="W107" s="11"/>
      <c r="X107" s="11" t="s">
        <v>764</v>
      </c>
      <c r="Y107" s="11" t="s">
        <v>665</v>
      </c>
      <c r="Z107" s="11" t="s">
        <v>765</v>
      </c>
      <c r="AA107" s="5" t="s">
        <v>1021</v>
      </c>
      <c r="AB107" s="11"/>
      <c r="AC107" s="11"/>
      <c r="AD107" s="11"/>
      <c r="AE107" s="11"/>
      <c r="AF107" s="11" t="s">
        <v>521</v>
      </c>
      <c r="AG107" s="5" t="s">
        <v>165</v>
      </c>
      <c r="AH107" s="5" t="s">
        <v>166</v>
      </c>
      <c r="AI107" s="11" t="s">
        <v>32</v>
      </c>
      <c r="AJ107" s="26" t="s">
        <v>522</v>
      </c>
      <c r="AK107" s="26" t="s">
        <v>523</v>
      </c>
      <c r="AL107" s="5" t="s">
        <v>35</v>
      </c>
      <c r="AM107" s="5" t="str">
        <f>_xlfn.CONCAT(WCO_data3[[#This Row],[Collection method]]," ", WCO_data3[[#This Row],[Location]], " ", WCO_data3[[#This Row],[Resource Title]])</f>
        <v xml:space="preserve">Benthic Boundary Layer L4 benthic at Hilmar's Box Bioturbation rate   </v>
      </c>
      <c r="AN107" s="53" t="s">
        <v>794</v>
      </c>
      <c r="AO107" s="5" t="s">
        <v>767</v>
      </c>
      <c r="AP107" s="50" t="s">
        <v>1022</v>
      </c>
      <c r="AQ107" s="5" t="s">
        <v>769</v>
      </c>
      <c r="AR107" s="5" t="s">
        <v>770</v>
      </c>
      <c r="AS107" s="51" t="s">
        <v>1023</v>
      </c>
      <c r="AT107" s="5" t="s">
        <v>771</v>
      </c>
      <c r="AU107" s="52">
        <v>45180</v>
      </c>
      <c r="AV107" s="5" t="s">
        <v>772</v>
      </c>
      <c r="AW107" s="5">
        <v>72.099999999999994</v>
      </c>
      <c r="AX107" s="5" t="s">
        <v>770</v>
      </c>
    </row>
    <row r="108" spans="1:50" ht="86.4" hidden="1" x14ac:dyDescent="0.3">
      <c r="A108" s="42">
        <v>99</v>
      </c>
      <c r="B108" s="43" t="s">
        <v>524</v>
      </c>
      <c r="C108" s="43" t="s">
        <v>389</v>
      </c>
      <c r="D108" s="11" t="s">
        <v>390</v>
      </c>
      <c r="E108" s="5" t="s">
        <v>525</v>
      </c>
      <c r="F108" s="5" t="s">
        <v>525</v>
      </c>
      <c r="G108" s="5"/>
      <c r="H108" s="5"/>
      <c r="I108" s="5"/>
      <c r="J108" s="5"/>
      <c r="K108" s="5"/>
      <c r="L108" s="5"/>
      <c r="M108" s="5"/>
      <c r="N108" s="11" t="s">
        <v>526</v>
      </c>
      <c r="O108" s="11">
        <v>2011</v>
      </c>
      <c r="P108" s="11" t="s">
        <v>526</v>
      </c>
      <c r="Q108" s="11" t="s">
        <v>35</v>
      </c>
      <c r="R108" s="5" t="s">
        <v>527</v>
      </c>
      <c r="S108" s="5" t="s">
        <v>528</v>
      </c>
      <c r="T108" s="11" t="s">
        <v>35</v>
      </c>
      <c r="U108" s="11"/>
      <c r="V108" s="11"/>
      <c r="W108" s="11"/>
      <c r="X108" s="11" t="s">
        <v>764</v>
      </c>
      <c r="Y108" s="11" t="s">
        <v>665</v>
      </c>
      <c r="Z108" s="11" t="s">
        <v>765</v>
      </c>
      <c r="AA108" s="5" t="s">
        <v>1024</v>
      </c>
      <c r="AB108" s="11"/>
      <c r="AC108" s="11"/>
      <c r="AD108" s="11"/>
      <c r="AE108" s="11"/>
      <c r="AF108" s="11" t="s">
        <v>35</v>
      </c>
      <c r="AG108" s="5" t="s">
        <v>165</v>
      </c>
      <c r="AH108" s="5" t="s">
        <v>166</v>
      </c>
      <c r="AI108" s="11" t="s">
        <v>32</v>
      </c>
      <c r="AJ108" s="26" t="s">
        <v>529</v>
      </c>
      <c r="AK108" s="26" t="s">
        <v>530</v>
      </c>
      <c r="AL108" s="5" t="s">
        <v>35</v>
      </c>
      <c r="AM108" s="5" t="str">
        <f>_xlfn.CONCAT(WCO_data3[[#This Row],[Collection method]]," ", WCO_data3[[#This Row],[Location]], " ", WCO_data3[[#This Row],[Resource Title]])</f>
        <v>Seabed WCO benthic survey sites Functional traits of benthic fauna</v>
      </c>
      <c r="AN108" s="53" t="s">
        <v>794</v>
      </c>
      <c r="AO108" s="5" t="s">
        <v>767</v>
      </c>
      <c r="AP108" s="50" t="s">
        <v>1025</v>
      </c>
      <c r="AQ108" s="5" t="s">
        <v>769</v>
      </c>
      <c r="AR108" s="5" t="s">
        <v>770</v>
      </c>
      <c r="AS108" s="51" t="s">
        <v>1026</v>
      </c>
      <c r="AT108" s="5" t="s">
        <v>771</v>
      </c>
      <c r="AU108" s="52">
        <v>45181</v>
      </c>
      <c r="AV108" s="5" t="s">
        <v>772</v>
      </c>
      <c r="AW108" s="5">
        <v>73.099999999999994</v>
      </c>
      <c r="AX108" s="5" t="s">
        <v>770</v>
      </c>
    </row>
    <row r="109" spans="1:50" ht="86.4" hidden="1" x14ac:dyDescent="0.3">
      <c r="A109" s="42">
        <v>100</v>
      </c>
      <c r="B109" s="43" t="s">
        <v>531</v>
      </c>
      <c r="C109" s="43" t="s">
        <v>20</v>
      </c>
      <c r="D109" s="11" t="s">
        <v>109</v>
      </c>
      <c r="E109" s="5" t="s">
        <v>532</v>
      </c>
      <c r="F109" s="5" t="s">
        <v>532</v>
      </c>
      <c r="G109" s="5"/>
      <c r="H109" s="5"/>
      <c r="I109" s="5"/>
      <c r="J109" s="5"/>
      <c r="K109" s="5"/>
      <c r="L109" s="5"/>
      <c r="M109" s="5"/>
      <c r="N109" s="11" t="s">
        <v>369</v>
      </c>
      <c r="O109" s="11">
        <v>1911</v>
      </c>
      <c r="P109" s="11" t="s">
        <v>98</v>
      </c>
      <c r="Q109" s="11">
        <v>15</v>
      </c>
      <c r="R109" s="5" t="s">
        <v>533</v>
      </c>
      <c r="S109" s="5" t="s">
        <v>371</v>
      </c>
      <c r="T109" s="11" t="s">
        <v>534</v>
      </c>
      <c r="U109" s="11"/>
      <c r="V109" s="11"/>
      <c r="W109" s="11"/>
      <c r="X109" s="11" t="s">
        <v>764</v>
      </c>
      <c r="Y109" s="11" t="s">
        <v>665</v>
      </c>
      <c r="Z109" s="11" t="s">
        <v>765</v>
      </c>
      <c r="AA109" s="5" t="s">
        <v>1027</v>
      </c>
      <c r="AB109" s="11"/>
      <c r="AC109" s="11"/>
      <c r="AD109" s="11"/>
      <c r="AE109" s="11"/>
      <c r="AF109" s="11" t="s">
        <v>535</v>
      </c>
      <c r="AG109" s="5" t="s">
        <v>373</v>
      </c>
      <c r="AH109" s="5" t="s">
        <v>374</v>
      </c>
      <c r="AI109" s="11" t="s">
        <v>118</v>
      </c>
      <c r="AJ109" s="26" t="s">
        <v>35</v>
      </c>
      <c r="AK109" s="26" t="s">
        <v>35</v>
      </c>
      <c r="AL109" s="5" t="s">
        <v>35</v>
      </c>
      <c r="AM109" s="5" t="str">
        <f>_xlfn.CONCAT(WCO_data3[[#This Row],[Collection method]]," ", WCO_data3[[#This Row],[Location]], " ", WCO_data3[[#This Row],[Resource Title]])</f>
        <v xml:space="preserve">Net samples Whitsand Bay Demersal fish abundance length (mm), weight (g): Inshore trawl </v>
      </c>
      <c r="AN109" s="53" t="s">
        <v>794</v>
      </c>
      <c r="AO109" s="5" t="s">
        <v>767</v>
      </c>
      <c r="AP109" s="50" t="s">
        <v>1028</v>
      </c>
      <c r="AQ109" s="5" t="s">
        <v>769</v>
      </c>
      <c r="AR109" s="5" t="s">
        <v>770</v>
      </c>
      <c r="AS109" s="51" t="s">
        <v>1029</v>
      </c>
      <c r="AT109" s="5" t="s">
        <v>771</v>
      </c>
      <c r="AU109" s="52">
        <v>45182</v>
      </c>
      <c r="AV109" s="5" t="s">
        <v>772</v>
      </c>
      <c r="AW109" s="5">
        <v>74.099999999999994</v>
      </c>
      <c r="AX109" s="5" t="s">
        <v>770</v>
      </c>
    </row>
    <row r="110" spans="1:50" ht="86.4" hidden="1" x14ac:dyDescent="0.3">
      <c r="A110" s="42">
        <v>101</v>
      </c>
      <c r="B110" s="43" t="s">
        <v>536</v>
      </c>
      <c r="C110" s="43" t="s">
        <v>20</v>
      </c>
      <c r="D110" s="11" t="s">
        <v>109</v>
      </c>
      <c r="E110" s="5" t="s">
        <v>532</v>
      </c>
      <c r="F110" s="5" t="s">
        <v>532</v>
      </c>
      <c r="G110" s="5"/>
      <c r="H110" s="5"/>
      <c r="I110" s="5"/>
      <c r="J110" s="5"/>
      <c r="K110" s="5"/>
      <c r="L110" s="5"/>
      <c r="M110" s="5"/>
      <c r="N110" s="11" t="s">
        <v>369</v>
      </c>
      <c r="O110" s="11">
        <v>1911</v>
      </c>
      <c r="P110" s="11" t="s">
        <v>98</v>
      </c>
      <c r="Q110" s="11">
        <v>35</v>
      </c>
      <c r="R110" s="5" t="s">
        <v>533</v>
      </c>
      <c r="S110" s="5" t="s">
        <v>371</v>
      </c>
      <c r="T110" s="11" t="s">
        <v>534</v>
      </c>
      <c r="U110" s="11"/>
      <c r="V110" s="11"/>
      <c r="W110" s="11"/>
      <c r="X110" s="11" t="s">
        <v>764</v>
      </c>
      <c r="Y110" s="11" t="s">
        <v>665</v>
      </c>
      <c r="Z110" s="11" t="s">
        <v>765</v>
      </c>
      <c r="AA110" s="5" t="s">
        <v>1030</v>
      </c>
      <c r="AB110" s="11"/>
      <c r="AC110" s="11"/>
      <c r="AD110" s="11"/>
      <c r="AE110" s="11"/>
      <c r="AF110" s="11" t="s">
        <v>535</v>
      </c>
      <c r="AG110" s="5" t="s">
        <v>373</v>
      </c>
      <c r="AH110" s="5" t="s">
        <v>374</v>
      </c>
      <c r="AI110" s="11" t="s">
        <v>118</v>
      </c>
      <c r="AJ110" s="26" t="s">
        <v>35</v>
      </c>
      <c r="AK110" s="26" t="s">
        <v>35</v>
      </c>
      <c r="AL110" s="5" t="s">
        <v>35</v>
      </c>
      <c r="AM110" s="5" t="str">
        <f>_xlfn.CONCAT(WCO_data3[[#This Row],[Collection method]]," ", WCO_data3[[#This Row],[Location]], " ", WCO_data3[[#This Row],[Resource Title]])</f>
        <v xml:space="preserve">Net samples Bigbury Bay Demersal fish abundance length (mm), weight (g): Inshore trawl </v>
      </c>
      <c r="AN110" s="53" t="s">
        <v>794</v>
      </c>
      <c r="AO110" s="5" t="s">
        <v>767</v>
      </c>
      <c r="AP110" s="50" t="s">
        <v>1031</v>
      </c>
      <c r="AQ110" s="5" t="s">
        <v>769</v>
      </c>
      <c r="AR110" s="5" t="s">
        <v>770</v>
      </c>
      <c r="AS110" s="51" t="s">
        <v>1032</v>
      </c>
      <c r="AT110" s="5" t="s">
        <v>771</v>
      </c>
      <c r="AU110" s="52">
        <v>45183</v>
      </c>
      <c r="AV110" s="5" t="s">
        <v>772</v>
      </c>
      <c r="AW110" s="5">
        <v>75.099999999999994</v>
      </c>
      <c r="AX110" s="5" t="s">
        <v>770</v>
      </c>
    </row>
    <row r="111" spans="1:50" ht="86.4" hidden="1" x14ac:dyDescent="0.3">
      <c r="A111" s="42">
        <v>102</v>
      </c>
      <c r="B111" s="43" t="s">
        <v>537</v>
      </c>
      <c r="C111" s="43" t="s">
        <v>35</v>
      </c>
      <c r="D111" s="11" t="s">
        <v>37</v>
      </c>
      <c r="E111" s="5" t="s">
        <v>538</v>
      </c>
      <c r="F111" s="5" t="s">
        <v>538</v>
      </c>
      <c r="G111" s="5"/>
      <c r="H111" s="5"/>
      <c r="I111" s="5"/>
      <c r="J111" s="5"/>
      <c r="K111" s="5"/>
      <c r="L111" s="5"/>
      <c r="M111" s="5"/>
      <c r="N111" s="11" t="s">
        <v>35</v>
      </c>
      <c r="O111" s="11">
        <v>2017</v>
      </c>
      <c r="P111" s="11" t="s">
        <v>35</v>
      </c>
      <c r="Q111" s="11" t="s">
        <v>35</v>
      </c>
      <c r="R111" s="5" t="s">
        <v>539</v>
      </c>
      <c r="S111" s="5" t="s">
        <v>540</v>
      </c>
      <c r="T111" s="11" t="s">
        <v>541</v>
      </c>
      <c r="U111" s="11"/>
      <c r="V111" s="11"/>
      <c r="W111" s="11"/>
      <c r="X111" s="11" t="s">
        <v>764</v>
      </c>
      <c r="Y111" s="11" t="s">
        <v>665</v>
      </c>
      <c r="Z111" s="11" t="s">
        <v>765</v>
      </c>
      <c r="AA111" s="5" t="s">
        <v>1033</v>
      </c>
      <c r="AB111" s="11"/>
      <c r="AC111" s="11"/>
      <c r="AD111" s="11"/>
      <c r="AE111" s="11"/>
      <c r="AF111" s="11">
        <v>12</v>
      </c>
      <c r="AG111" s="5" t="s">
        <v>165</v>
      </c>
      <c r="AH111" s="5" t="s">
        <v>166</v>
      </c>
      <c r="AI111" s="11" t="s">
        <v>32</v>
      </c>
      <c r="AJ111" s="26" t="s">
        <v>542</v>
      </c>
      <c r="AK111" s="26" t="s">
        <v>543</v>
      </c>
      <c r="AL111" s="5" t="s">
        <v>35</v>
      </c>
      <c r="AM111" s="5" t="str">
        <f>_xlfn.CONCAT(WCO_data3[[#This Row],[Collection method]]," ", WCO_data3[[#This Row],[Location]], " ", WCO_data3[[#This Row],[Resource Title]])</f>
        <v>- info not available Rame shoreline Seaweed sinking and degradation rate</v>
      </c>
      <c r="AN111" s="53" t="s">
        <v>794</v>
      </c>
      <c r="AO111" s="5" t="s">
        <v>767</v>
      </c>
      <c r="AP111" s="50" t="s">
        <v>1034</v>
      </c>
      <c r="AQ111" s="5" t="s">
        <v>769</v>
      </c>
      <c r="AR111" s="5" t="s">
        <v>770</v>
      </c>
      <c r="AS111" s="51" t="s">
        <v>1035</v>
      </c>
      <c r="AT111" s="5" t="s">
        <v>771</v>
      </c>
      <c r="AU111" s="52">
        <v>45184</v>
      </c>
      <c r="AV111" s="5" t="s">
        <v>772</v>
      </c>
      <c r="AW111" s="5">
        <v>76.099999999999994</v>
      </c>
      <c r="AX111" s="5" t="s">
        <v>770</v>
      </c>
    </row>
    <row r="112" spans="1:50" ht="129.6" hidden="1" x14ac:dyDescent="0.3">
      <c r="A112" s="42">
        <v>103</v>
      </c>
      <c r="B112" s="43" t="s">
        <v>544</v>
      </c>
      <c r="C112" s="43" t="s">
        <v>389</v>
      </c>
      <c r="D112" s="11" t="s">
        <v>390</v>
      </c>
      <c r="E112" s="5" t="s">
        <v>545</v>
      </c>
      <c r="F112" s="5" t="s">
        <v>545</v>
      </c>
      <c r="G112" s="5"/>
      <c r="H112" s="5"/>
      <c r="I112" s="5"/>
      <c r="J112" s="5"/>
      <c r="K112" s="5"/>
      <c r="L112" s="5"/>
      <c r="M112" s="5"/>
      <c r="N112" s="11" t="s">
        <v>546</v>
      </c>
      <c r="O112" s="11">
        <v>2017</v>
      </c>
      <c r="P112" s="11" t="s">
        <v>98</v>
      </c>
      <c r="Q112" s="11" t="s">
        <v>35</v>
      </c>
      <c r="R112" s="5" t="s">
        <v>547</v>
      </c>
      <c r="S112" s="5" t="s">
        <v>548</v>
      </c>
      <c r="T112" s="11" t="s">
        <v>35</v>
      </c>
      <c r="U112" s="11"/>
      <c r="V112" s="11"/>
      <c r="W112" s="11"/>
      <c r="X112" s="11" t="s">
        <v>764</v>
      </c>
      <c r="Y112" s="11" t="s">
        <v>665</v>
      </c>
      <c r="Z112" s="11" t="s">
        <v>765</v>
      </c>
      <c r="AA112" s="5" t="s">
        <v>1036</v>
      </c>
      <c r="AB112" s="11"/>
      <c r="AC112" s="11"/>
      <c r="AD112" s="11"/>
      <c r="AE112" s="11"/>
      <c r="AF112" s="11" t="s">
        <v>549</v>
      </c>
      <c r="AG112" s="5" t="s">
        <v>550</v>
      </c>
      <c r="AH112" s="5" t="s">
        <v>551</v>
      </c>
      <c r="AI112" s="11" t="s">
        <v>35</v>
      </c>
      <c r="AJ112" s="26" t="s">
        <v>35</v>
      </c>
      <c r="AK112" s="26" t="s">
        <v>35</v>
      </c>
      <c r="AL112" s="5" t="s">
        <v>35</v>
      </c>
      <c r="AM112" s="5" t="str">
        <f>_xlfn.CONCAT(WCO_data3[[#This Row],[Collection method]]," ", WCO_data3[[#This Row],[Location]], " ", WCO_data3[[#This Row],[Resource Title]])</f>
        <v>Seabed Plymouth Deep Benthic grab survey. Organic carbon particle size analysis. Grid sampling demarking dredging dockyard dump zone.</v>
      </c>
      <c r="AN112" s="53" t="s">
        <v>794</v>
      </c>
      <c r="AO112" s="5" t="s">
        <v>767</v>
      </c>
      <c r="AP112" s="50" t="s">
        <v>1037</v>
      </c>
      <c r="AQ112" s="5" t="s">
        <v>769</v>
      </c>
      <c r="AR112" s="5" t="s">
        <v>770</v>
      </c>
      <c r="AS112" s="51" t="s">
        <v>1038</v>
      </c>
      <c r="AT112" s="5" t="s">
        <v>771</v>
      </c>
      <c r="AU112" s="52">
        <v>45185</v>
      </c>
      <c r="AV112" s="5" t="s">
        <v>772</v>
      </c>
      <c r="AW112" s="5">
        <v>77.099999999999994</v>
      </c>
      <c r="AX112" s="5" t="s">
        <v>770</v>
      </c>
    </row>
    <row r="113" spans="1:50" ht="100.8" hidden="1" x14ac:dyDescent="0.3">
      <c r="A113" s="42">
        <v>104</v>
      </c>
      <c r="B113" s="43" t="s">
        <v>544</v>
      </c>
      <c r="C113" s="43" t="s">
        <v>389</v>
      </c>
      <c r="D113" s="11" t="s">
        <v>390</v>
      </c>
      <c r="E113" s="5" t="s">
        <v>439</v>
      </c>
      <c r="F113" s="5" t="s">
        <v>439</v>
      </c>
      <c r="G113" s="5"/>
      <c r="H113" s="5"/>
      <c r="I113" s="5"/>
      <c r="J113" s="5"/>
      <c r="K113" s="5"/>
      <c r="L113" s="5"/>
      <c r="M113" s="5"/>
      <c r="N113" s="11" t="s">
        <v>369</v>
      </c>
      <c r="O113" s="11">
        <v>2017</v>
      </c>
      <c r="P113" s="11" t="s">
        <v>552</v>
      </c>
      <c r="Q113" s="11" t="s">
        <v>35</v>
      </c>
      <c r="R113" s="5" t="s">
        <v>440</v>
      </c>
      <c r="S113" s="5" t="s">
        <v>441</v>
      </c>
      <c r="T113" s="11" t="s">
        <v>93</v>
      </c>
      <c r="U113" s="11"/>
      <c r="V113" s="11"/>
      <c r="W113" s="11"/>
      <c r="X113" s="11" t="s">
        <v>764</v>
      </c>
      <c r="Y113" s="11" t="s">
        <v>665</v>
      </c>
      <c r="Z113" s="11" t="s">
        <v>765</v>
      </c>
      <c r="AA113" s="5" t="s">
        <v>1039</v>
      </c>
      <c r="AB113" s="11"/>
      <c r="AC113" s="11"/>
      <c r="AD113" s="11"/>
      <c r="AE113" s="11"/>
      <c r="AF113" s="11">
        <v>4</v>
      </c>
      <c r="AG113" s="5" t="s">
        <v>550</v>
      </c>
      <c r="AH113" s="5" t="s">
        <v>551</v>
      </c>
      <c r="AI113" s="11" t="s">
        <v>32</v>
      </c>
      <c r="AJ113" s="26" t="s">
        <v>35</v>
      </c>
      <c r="AK113" s="26" t="s">
        <v>35</v>
      </c>
      <c r="AL113" s="5" t="s">
        <v>35</v>
      </c>
      <c r="AM113" s="5" t="str">
        <f>_xlfn.CONCAT(WCO_data3[[#This Row],[Collection method]]," ", WCO_data3[[#This Row],[Location]], " ", WCO_data3[[#This Row],[Resource Title]])</f>
        <v>Seabed Plymouth Deep  Macrofauna    Abundance</v>
      </c>
      <c r="AN113" s="53" t="s">
        <v>794</v>
      </c>
      <c r="AO113" s="5" t="s">
        <v>767</v>
      </c>
      <c r="AP113" s="50" t="s">
        <v>1040</v>
      </c>
      <c r="AQ113" s="5" t="s">
        <v>769</v>
      </c>
      <c r="AR113" s="5" t="s">
        <v>770</v>
      </c>
      <c r="AS113" s="51" t="s">
        <v>1041</v>
      </c>
      <c r="AT113" s="5" t="s">
        <v>771</v>
      </c>
      <c r="AU113" s="52">
        <v>45186</v>
      </c>
      <c r="AV113" s="5" t="s">
        <v>772</v>
      </c>
      <c r="AW113" s="5">
        <v>78.099999999999994</v>
      </c>
      <c r="AX113" s="5" t="s">
        <v>770</v>
      </c>
    </row>
    <row r="114" spans="1:50" ht="100.8" hidden="1" x14ac:dyDescent="0.3">
      <c r="A114" s="42">
        <v>105</v>
      </c>
      <c r="B114" s="43" t="s">
        <v>544</v>
      </c>
      <c r="C114" s="43" t="s">
        <v>389</v>
      </c>
      <c r="D114" s="11" t="s">
        <v>390</v>
      </c>
      <c r="E114" s="5" t="s">
        <v>448</v>
      </c>
      <c r="F114" s="5" t="s">
        <v>448</v>
      </c>
      <c r="G114" s="5"/>
      <c r="H114" s="5"/>
      <c r="I114" s="5"/>
      <c r="J114" s="5"/>
      <c r="K114" s="5"/>
      <c r="L114" s="5"/>
      <c r="M114" s="5"/>
      <c r="N114" s="11" t="s">
        <v>369</v>
      </c>
      <c r="O114" s="11">
        <v>2017</v>
      </c>
      <c r="P114" s="11" t="s">
        <v>552</v>
      </c>
      <c r="Q114" s="11" t="s">
        <v>35</v>
      </c>
      <c r="R114" s="5" t="s">
        <v>440</v>
      </c>
      <c r="S114" s="5" t="s">
        <v>449</v>
      </c>
      <c r="T114" s="11" t="s">
        <v>450</v>
      </c>
      <c r="U114" s="11"/>
      <c r="V114" s="11"/>
      <c r="W114" s="11"/>
      <c r="X114" s="11" t="s">
        <v>764</v>
      </c>
      <c r="Y114" s="11" t="s">
        <v>665</v>
      </c>
      <c r="Z114" s="11" t="s">
        <v>765</v>
      </c>
      <c r="AA114" s="5" t="s">
        <v>1042</v>
      </c>
      <c r="AB114" s="11"/>
      <c r="AC114" s="11"/>
      <c r="AD114" s="11"/>
      <c r="AE114" s="11"/>
      <c r="AF114" s="11">
        <v>4</v>
      </c>
      <c r="AG114" s="5" t="s">
        <v>550</v>
      </c>
      <c r="AH114" s="5" t="s">
        <v>551</v>
      </c>
      <c r="AI114" s="11" t="s">
        <v>32</v>
      </c>
      <c r="AJ114" s="26" t="s">
        <v>35</v>
      </c>
      <c r="AK114" s="26" t="s">
        <v>35</v>
      </c>
      <c r="AL114" s="5" t="s">
        <v>35</v>
      </c>
      <c r="AM114" s="5" t="str">
        <f>_xlfn.CONCAT(WCO_data3[[#This Row],[Collection method]]," ", WCO_data3[[#This Row],[Location]], " ", WCO_data3[[#This Row],[Resource Title]])</f>
        <v>Seabed Plymouth Deep  Macrofauna    Species fresh-biomass</v>
      </c>
      <c r="AN114" s="53" t="s">
        <v>794</v>
      </c>
      <c r="AO114" s="5" t="s">
        <v>767</v>
      </c>
      <c r="AP114" s="50" t="s">
        <v>1043</v>
      </c>
      <c r="AQ114" s="5" t="s">
        <v>769</v>
      </c>
      <c r="AR114" s="5" t="s">
        <v>770</v>
      </c>
      <c r="AS114" s="51" t="s">
        <v>1044</v>
      </c>
      <c r="AT114" s="5" t="s">
        <v>771</v>
      </c>
      <c r="AU114" s="52">
        <v>45187</v>
      </c>
      <c r="AV114" s="5" t="s">
        <v>772</v>
      </c>
      <c r="AW114" s="5">
        <v>79.099999999999994</v>
      </c>
      <c r="AX114" s="5" t="s">
        <v>770</v>
      </c>
    </row>
    <row r="115" spans="1:50" ht="86.4" hidden="1" x14ac:dyDescent="0.3">
      <c r="A115" s="42">
        <v>106</v>
      </c>
      <c r="B115" s="43" t="s">
        <v>544</v>
      </c>
      <c r="C115" s="43" t="s">
        <v>389</v>
      </c>
      <c r="D115" s="11" t="s">
        <v>390</v>
      </c>
      <c r="E115" s="5" t="s">
        <v>464</v>
      </c>
      <c r="F115" s="5" t="s">
        <v>464</v>
      </c>
      <c r="G115" s="5"/>
      <c r="H115" s="5"/>
      <c r="I115" s="5"/>
      <c r="J115" s="5"/>
      <c r="K115" s="5"/>
      <c r="L115" s="5"/>
      <c r="M115" s="5"/>
      <c r="N115" s="11" t="s">
        <v>369</v>
      </c>
      <c r="O115" s="11">
        <v>2017</v>
      </c>
      <c r="P115" s="11" t="s">
        <v>552</v>
      </c>
      <c r="Q115" s="11" t="s">
        <v>35</v>
      </c>
      <c r="R115" s="5" t="s">
        <v>465</v>
      </c>
      <c r="S115" s="5" t="s">
        <v>466</v>
      </c>
      <c r="T115" s="11" t="s">
        <v>467</v>
      </c>
      <c r="U115" s="11"/>
      <c r="V115" s="11"/>
      <c r="W115" s="11"/>
      <c r="X115" s="11" t="s">
        <v>764</v>
      </c>
      <c r="Y115" s="11" t="s">
        <v>665</v>
      </c>
      <c r="Z115" s="11" t="s">
        <v>765</v>
      </c>
      <c r="AA115" s="5" t="s">
        <v>1045</v>
      </c>
      <c r="AB115" s="11"/>
      <c r="AC115" s="11"/>
      <c r="AD115" s="11"/>
      <c r="AE115" s="11"/>
      <c r="AF115" s="11">
        <v>4</v>
      </c>
      <c r="AG115" s="5" t="s">
        <v>550</v>
      </c>
      <c r="AH115" s="5" t="s">
        <v>551</v>
      </c>
      <c r="AI115" s="11" t="s">
        <v>32</v>
      </c>
      <c r="AJ115" s="26" t="s">
        <v>35</v>
      </c>
      <c r="AK115" s="26" t="s">
        <v>35</v>
      </c>
      <c r="AL115" s="5" t="s">
        <v>35</v>
      </c>
      <c r="AM115" s="5" t="str">
        <f>_xlfn.CONCAT(WCO_data3[[#This Row],[Collection method]]," ", WCO_data3[[#This Row],[Location]], " ", WCO_data3[[#This Row],[Resource Title]])</f>
        <v>Seabed Plymouth Deep  Meiofauna  Abundance</v>
      </c>
      <c r="AN115" s="53" t="s">
        <v>794</v>
      </c>
      <c r="AO115" s="5" t="s">
        <v>767</v>
      </c>
      <c r="AP115" s="50" t="s">
        <v>1046</v>
      </c>
      <c r="AQ115" s="5" t="s">
        <v>769</v>
      </c>
      <c r="AR115" s="5" t="s">
        <v>770</v>
      </c>
      <c r="AS115" s="51" t="s">
        <v>1047</v>
      </c>
      <c r="AT115" s="5" t="s">
        <v>771</v>
      </c>
      <c r="AU115" s="52">
        <v>45188</v>
      </c>
      <c r="AV115" s="5" t="s">
        <v>772</v>
      </c>
      <c r="AW115" s="5">
        <v>80.099999999999994</v>
      </c>
      <c r="AX115" s="5" t="s">
        <v>770</v>
      </c>
    </row>
    <row r="116" spans="1:50" ht="86.4" hidden="1" x14ac:dyDescent="0.3">
      <c r="A116" s="42">
        <v>107</v>
      </c>
      <c r="B116" s="43" t="s">
        <v>544</v>
      </c>
      <c r="C116" s="43" t="s">
        <v>389</v>
      </c>
      <c r="D116" s="11" t="s">
        <v>390</v>
      </c>
      <c r="E116" s="5" t="s">
        <v>477</v>
      </c>
      <c r="F116" s="5" t="s">
        <v>477</v>
      </c>
      <c r="G116" s="5"/>
      <c r="H116" s="5"/>
      <c r="I116" s="5"/>
      <c r="J116" s="5"/>
      <c r="K116" s="5"/>
      <c r="L116" s="5"/>
      <c r="M116" s="5"/>
      <c r="N116" s="11" t="s">
        <v>369</v>
      </c>
      <c r="O116" s="11">
        <v>2017</v>
      </c>
      <c r="P116" s="11" t="s">
        <v>552</v>
      </c>
      <c r="Q116" s="11" t="s">
        <v>35</v>
      </c>
      <c r="R116" s="5" t="s">
        <v>478</v>
      </c>
      <c r="S116" s="5" t="s">
        <v>553</v>
      </c>
      <c r="T116" s="11" t="s">
        <v>35</v>
      </c>
      <c r="U116" s="11"/>
      <c r="V116" s="11"/>
      <c r="W116" s="11"/>
      <c r="X116" s="11" t="s">
        <v>764</v>
      </c>
      <c r="Y116" s="11" t="s">
        <v>665</v>
      </c>
      <c r="Z116" s="11" t="s">
        <v>765</v>
      </c>
      <c r="AA116" s="5" t="s">
        <v>1048</v>
      </c>
      <c r="AB116" s="11"/>
      <c r="AC116" s="11"/>
      <c r="AD116" s="11"/>
      <c r="AE116" s="11"/>
      <c r="AF116" s="11">
        <v>8</v>
      </c>
      <c r="AG116" s="5" t="s">
        <v>480</v>
      </c>
      <c r="AH116" s="5" t="s">
        <v>481</v>
      </c>
      <c r="AI116" s="11" t="s">
        <v>32</v>
      </c>
      <c r="AJ116" s="26" t="s">
        <v>35</v>
      </c>
      <c r="AK116" s="26" t="s">
        <v>35</v>
      </c>
      <c r="AL116" s="5" t="s">
        <v>35</v>
      </c>
      <c r="AM116" s="5" t="str">
        <f>_xlfn.CONCAT(WCO_data3[[#This Row],[Collection method]]," ", WCO_data3[[#This Row],[Location]], " ", WCO_data3[[#This Row],[Resource Title]])</f>
        <v>Seabed Plymouth Deep DNA (community composition and diversity)</v>
      </c>
      <c r="AN116" s="53" t="s">
        <v>794</v>
      </c>
      <c r="AO116" s="5" t="s">
        <v>767</v>
      </c>
      <c r="AP116" s="50" t="s">
        <v>1049</v>
      </c>
      <c r="AQ116" s="5" t="s">
        <v>769</v>
      </c>
      <c r="AR116" s="5" t="s">
        <v>770</v>
      </c>
      <c r="AS116" s="51" t="s">
        <v>1050</v>
      </c>
      <c r="AT116" s="5" t="s">
        <v>771</v>
      </c>
      <c r="AU116" s="52">
        <v>45189</v>
      </c>
      <c r="AV116" s="5" t="s">
        <v>772</v>
      </c>
      <c r="AW116" s="5">
        <v>81.099999999999994</v>
      </c>
      <c r="AX116" s="5" t="s">
        <v>770</v>
      </c>
    </row>
    <row r="117" spans="1:50" ht="86.4" hidden="1" x14ac:dyDescent="0.3">
      <c r="A117" s="42">
        <v>108</v>
      </c>
      <c r="B117" s="43" t="s">
        <v>544</v>
      </c>
      <c r="C117" s="43" t="s">
        <v>389</v>
      </c>
      <c r="D117" s="11" t="s">
        <v>360</v>
      </c>
      <c r="E117" s="5" t="s">
        <v>468</v>
      </c>
      <c r="F117" s="5" t="s">
        <v>468</v>
      </c>
      <c r="G117" s="5"/>
      <c r="H117" s="5"/>
      <c r="I117" s="5"/>
      <c r="J117" s="5"/>
      <c r="K117" s="5"/>
      <c r="L117" s="5"/>
      <c r="M117" s="5"/>
      <c r="N117" s="11" t="s">
        <v>369</v>
      </c>
      <c r="O117" s="11">
        <v>2017</v>
      </c>
      <c r="P117" s="11" t="s">
        <v>552</v>
      </c>
      <c r="Q117" s="11" t="s">
        <v>35</v>
      </c>
      <c r="R117" s="5" t="s">
        <v>469</v>
      </c>
      <c r="S117" s="5" t="s">
        <v>470</v>
      </c>
      <c r="T117" s="11" t="s">
        <v>35</v>
      </c>
      <c r="U117" s="11"/>
      <c r="V117" s="11"/>
      <c r="W117" s="11"/>
      <c r="X117" s="11" t="s">
        <v>764</v>
      </c>
      <c r="Y117" s="11" t="s">
        <v>665</v>
      </c>
      <c r="Z117" s="11" t="s">
        <v>765</v>
      </c>
      <c r="AA117" s="5" t="s">
        <v>1051</v>
      </c>
      <c r="AB117" s="11"/>
      <c r="AC117" s="11"/>
      <c r="AD117" s="11"/>
      <c r="AE117" s="11"/>
      <c r="AF117" s="11">
        <v>1</v>
      </c>
      <c r="AG117" s="5" t="s">
        <v>550</v>
      </c>
      <c r="AH117" s="5" t="s">
        <v>551</v>
      </c>
      <c r="AI117" s="11" t="s">
        <v>32</v>
      </c>
      <c r="AJ117" s="26" t="s">
        <v>35</v>
      </c>
      <c r="AK117" s="26" t="s">
        <v>35</v>
      </c>
      <c r="AL117" s="5" t="s">
        <v>35</v>
      </c>
      <c r="AM117" s="5" t="str">
        <f>_xlfn.CONCAT(WCO_data3[[#This Row],[Collection method]]," ", WCO_data3[[#This Row],[Location]], " ", WCO_data3[[#This Row],[Resource Title]])</f>
        <v>Seabed Plymouth Deep Particle size analysis</v>
      </c>
      <c r="AN117" s="53" t="s">
        <v>794</v>
      </c>
      <c r="AO117" s="5" t="s">
        <v>767</v>
      </c>
      <c r="AP117" s="50" t="s">
        <v>1052</v>
      </c>
      <c r="AQ117" s="5" t="s">
        <v>769</v>
      </c>
      <c r="AR117" s="5" t="s">
        <v>770</v>
      </c>
      <c r="AS117" s="51" t="s">
        <v>1053</v>
      </c>
      <c r="AT117" s="5" t="s">
        <v>771</v>
      </c>
      <c r="AU117" s="52">
        <v>45190</v>
      </c>
      <c r="AV117" s="5" t="s">
        <v>772</v>
      </c>
      <c r="AW117" s="5">
        <v>82.1</v>
      </c>
      <c r="AX117" s="5" t="s">
        <v>770</v>
      </c>
    </row>
    <row r="118" spans="1:50" ht="86.4" hidden="1" x14ac:dyDescent="0.3">
      <c r="A118" s="42">
        <v>109</v>
      </c>
      <c r="B118" s="43" t="s">
        <v>544</v>
      </c>
      <c r="C118" s="43" t="s">
        <v>36</v>
      </c>
      <c r="D118" s="11" t="s">
        <v>360</v>
      </c>
      <c r="E118" s="5" t="s">
        <v>472</v>
      </c>
      <c r="F118" s="5" t="s">
        <v>472</v>
      </c>
      <c r="G118" s="5"/>
      <c r="H118" s="5"/>
      <c r="I118" s="5"/>
      <c r="J118" s="5"/>
      <c r="K118" s="5"/>
      <c r="L118" s="5"/>
      <c r="M118" s="5"/>
      <c r="N118" s="11" t="s">
        <v>369</v>
      </c>
      <c r="O118" s="11">
        <v>2017</v>
      </c>
      <c r="P118" s="11" t="s">
        <v>552</v>
      </c>
      <c r="Q118" s="11" t="s">
        <v>473</v>
      </c>
      <c r="R118" s="5" t="s">
        <v>474</v>
      </c>
      <c r="S118" s="5" t="s">
        <v>475</v>
      </c>
      <c r="T118" s="11" t="s">
        <v>35</v>
      </c>
      <c r="U118" s="11"/>
      <c r="V118" s="11"/>
      <c r="W118" s="11"/>
      <c r="X118" s="11" t="s">
        <v>764</v>
      </c>
      <c r="Y118" s="11" t="s">
        <v>665</v>
      </c>
      <c r="Z118" s="11" t="s">
        <v>765</v>
      </c>
      <c r="AA118" s="5" t="s">
        <v>1054</v>
      </c>
      <c r="AB118" s="11"/>
      <c r="AC118" s="11"/>
      <c r="AD118" s="11"/>
      <c r="AE118" s="11"/>
      <c r="AF118" s="11" t="s">
        <v>69</v>
      </c>
      <c r="AG118" s="5" t="s">
        <v>550</v>
      </c>
      <c r="AH118" s="5" t="s">
        <v>551</v>
      </c>
      <c r="AI118" s="11" t="s">
        <v>32</v>
      </c>
      <c r="AJ118" s="26" t="s">
        <v>35</v>
      </c>
      <c r="AK118" s="26" t="s">
        <v>35</v>
      </c>
      <c r="AL118" s="5" t="s">
        <v>35</v>
      </c>
      <c r="AM118" s="5" t="str">
        <f>_xlfn.CONCAT(WCO_data3[[#This Row],[Collection method]]," ", WCO_data3[[#This Row],[Location]], " ", WCO_data3[[#This Row],[Resource Title]])</f>
        <v>Water bottle  Plymouth Deep Rosette sampler: CTD</v>
      </c>
      <c r="AN118" s="53" t="s">
        <v>794</v>
      </c>
      <c r="AO118" s="5" t="s">
        <v>767</v>
      </c>
      <c r="AP118" s="50" t="s">
        <v>1055</v>
      </c>
      <c r="AQ118" s="5" t="s">
        <v>769</v>
      </c>
      <c r="AR118" s="5" t="s">
        <v>770</v>
      </c>
      <c r="AS118" s="51" t="s">
        <v>1056</v>
      </c>
      <c r="AT118" s="5" t="s">
        <v>771</v>
      </c>
      <c r="AU118" s="52">
        <v>45191</v>
      </c>
      <c r="AV118" s="5" t="s">
        <v>772</v>
      </c>
      <c r="AW118" s="5">
        <v>83.1</v>
      </c>
      <c r="AX118" s="5" t="s">
        <v>770</v>
      </c>
    </row>
    <row r="119" spans="1:50" ht="100.8" hidden="1" x14ac:dyDescent="0.3">
      <c r="A119" s="42">
        <v>110</v>
      </c>
      <c r="B119" s="43" t="s">
        <v>554</v>
      </c>
      <c r="C119" s="43" t="s">
        <v>389</v>
      </c>
      <c r="D119" s="11" t="s">
        <v>390</v>
      </c>
      <c r="E119" s="5" t="s">
        <v>439</v>
      </c>
      <c r="F119" s="5" t="s">
        <v>439</v>
      </c>
      <c r="G119" s="5"/>
      <c r="H119" s="5"/>
      <c r="I119" s="5"/>
      <c r="J119" s="5"/>
      <c r="K119" s="5"/>
      <c r="L119" s="5"/>
      <c r="M119" s="5"/>
      <c r="N119" s="11" t="s">
        <v>555</v>
      </c>
      <c r="O119" s="11">
        <v>2008</v>
      </c>
      <c r="P119" s="11" t="s">
        <v>556</v>
      </c>
      <c r="Q119" s="11" t="s">
        <v>35</v>
      </c>
      <c r="R119" s="5" t="s">
        <v>440</v>
      </c>
      <c r="S119" s="5" t="s">
        <v>441</v>
      </c>
      <c r="T119" s="11" t="s">
        <v>93</v>
      </c>
      <c r="U119" s="11"/>
      <c r="V119" s="11"/>
      <c r="W119" s="11"/>
      <c r="X119" s="11" t="s">
        <v>764</v>
      </c>
      <c r="Y119" s="11" t="s">
        <v>665</v>
      </c>
      <c r="Z119" s="11" t="s">
        <v>765</v>
      </c>
      <c r="AA119" s="5" t="s">
        <v>1057</v>
      </c>
      <c r="AB119" s="11"/>
      <c r="AC119" s="11"/>
      <c r="AD119" s="11"/>
      <c r="AE119" s="11"/>
      <c r="AF119" s="11" t="s">
        <v>443</v>
      </c>
      <c r="AG119" s="5" t="s">
        <v>444</v>
      </c>
      <c r="AH119" s="5" t="s">
        <v>445</v>
      </c>
      <c r="AI119" s="11" t="s">
        <v>32</v>
      </c>
      <c r="AJ119" s="26" t="s">
        <v>35</v>
      </c>
      <c r="AK119" s="26" t="s">
        <v>557</v>
      </c>
      <c r="AL119" s="5" t="s">
        <v>35</v>
      </c>
      <c r="AM119" s="5" t="str">
        <f>_xlfn.CONCAT(WCO_data3[[#This Row],[Collection method]]," ", WCO_data3[[#This Row],[Location]], " ", WCO_data3[[#This Row],[Resource Title]])</f>
        <v>Seabed Rame  Macrofauna    Abundance</v>
      </c>
      <c r="AN119" s="53" t="s">
        <v>794</v>
      </c>
      <c r="AO119" s="5" t="s">
        <v>767</v>
      </c>
      <c r="AP119" s="50" t="s">
        <v>1058</v>
      </c>
      <c r="AQ119" s="5" t="s">
        <v>769</v>
      </c>
      <c r="AR119" s="5" t="s">
        <v>770</v>
      </c>
      <c r="AS119" s="51" t="s">
        <v>1059</v>
      </c>
      <c r="AT119" s="5" t="s">
        <v>771</v>
      </c>
      <c r="AU119" s="52">
        <v>45192</v>
      </c>
      <c r="AV119" s="5" t="s">
        <v>772</v>
      </c>
      <c r="AW119" s="5">
        <v>84.1</v>
      </c>
      <c r="AX119" s="5" t="s">
        <v>770</v>
      </c>
    </row>
    <row r="120" spans="1:50" ht="100.8" hidden="1" x14ac:dyDescent="0.3">
      <c r="A120" s="42">
        <v>111</v>
      </c>
      <c r="B120" s="43" t="s">
        <v>554</v>
      </c>
      <c r="C120" s="43" t="s">
        <v>389</v>
      </c>
      <c r="D120" s="11" t="s">
        <v>390</v>
      </c>
      <c r="E120" s="5" t="s">
        <v>448</v>
      </c>
      <c r="F120" s="5" t="s">
        <v>448</v>
      </c>
      <c r="G120" s="5"/>
      <c r="H120" s="5"/>
      <c r="I120" s="5"/>
      <c r="J120" s="5"/>
      <c r="K120" s="5"/>
      <c r="L120" s="5"/>
      <c r="M120" s="5"/>
      <c r="N120" s="11" t="s">
        <v>558</v>
      </c>
      <c r="O120" s="11">
        <v>2008</v>
      </c>
      <c r="P120" s="11" t="s">
        <v>556</v>
      </c>
      <c r="Q120" s="11" t="s">
        <v>35</v>
      </c>
      <c r="R120" s="5" t="s">
        <v>440</v>
      </c>
      <c r="S120" s="5" t="s">
        <v>449</v>
      </c>
      <c r="T120" s="11" t="s">
        <v>450</v>
      </c>
      <c r="U120" s="11"/>
      <c r="V120" s="11"/>
      <c r="W120" s="11"/>
      <c r="X120" s="11" t="s">
        <v>764</v>
      </c>
      <c r="Y120" s="11" t="s">
        <v>665</v>
      </c>
      <c r="Z120" s="11" t="s">
        <v>765</v>
      </c>
      <c r="AA120" s="5" t="s">
        <v>1060</v>
      </c>
      <c r="AB120" s="11"/>
      <c r="AC120" s="11"/>
      <c r="AD120" s="11"/>
      <c r="AE120" s="11"/>
      <c r="AF120" s="11" t="s">
        <v>443</v>
      </c>
      <c r="AG120" s="5" t="s">
        <v>444</v>
      </c>
      <c r="AH120" s="5" t="s">
        <v>445</v>
      </c>
      <c r="AI120" s="11" t="s">
        <v>32</v>
      </c>
      <c r="AJ120" s="26" t="s">
        <v>35</v>
      </c>
      <c r="AK120" s="26" t="s">
        <v>557</v>
      </c>
      <c r="AL120" s="5" t="s">
        <v>35</v>
      </c>
      <c r="AM120" s="5" t="str">
        <f>_xlfn.CONCAT(WCO_data3[[#This Row],[Collection method]]," ", WCO_data3[[#This Row],[Location]], " ", WCO_data3[[#This Row],[Resource Title]])</f>
        <v>Seabed Rame  Macrofauna    Species fresh-biomass</v>
      </c>
      <c r="AN120" s="53" t="s">
        <v>794</v>
      </c>
      <c r="AO120" s="5" t="s">
        <v>767</v>
      </c>
      <c r="AP120" s="50" t="s">
        <v>1061</v>
      </c>
      <c r="AQ120" s="5" t="s">
        <v>769</v>
      </c>
      <c r="AR120" s="5" t="s">
        <v>770</v>
      </c>
      <c r="AS120" s="51" t="s">
        <v>1062</v>
      </c>
      <c r="AT120" s="5" t="s">
        <v>771</v>
      </c>
      <c r="AU120" s="52">
        <v>45193</v>
      </c>
      <c r="AV120" s="5" t="s">
        <v>772</v>
      </c>
      <c r="AW120" s="5">
        <v>85.1</v>
      </c>
      <c r="AX120" s="5" t="s">
        <v>770</v>
      </c>
    </row>
    <row r="121" spans="1:50" ht="86.4" hidden="1" x14ac:dyDescent="0.3">
      <c r="A121" s="42">
        <v>112</v>
      </c>
      <c r="B121" s="43" t="s">
        <v>554</v>
      </c>
      <c r="C121" s="43" t="s">
        <v>389</v>
      </c>
      <c r="D121" s="11" t="s">
        <v>390</v>
      </c>
      <c r="E121" s="5" t="s">
        <v>464</v>
      </c>
      <c r="F121" s="5" t="s">
        <v>464</v>
      </c>
      <c r="G121" s="5"/>
      <c r="H121" s="5"/>
      <c r="I121" s="5"/>
      <c r="J121" s="5"/>
      <c r="K121" s="5"/>
      <c r="L121" s="5"/>
      <c r="M121" s="5"/>
      <c r="N121" s="11" t="s">
        <v>558</v>
      </c>
      <c r="O121" s="11">
        <v>2008</v>
      </c>
      <c r="P121" s="11" t="s">
        <v>556</v>
      </c>
      <c r="Q121" s="11" t="s">
        <v>35</v>
      </c>
      <c r="R121" s="5" t="s">
        <v>465</v>
      </c>
      <c r="S121" s="5" t="s">
        <v>466</v>
      </c>
      <c r="T121" s="11" t="s">
        <v>467</v>
      </c>
      <c r="U121" s="11"/>
      <c r="V121" s="11"/>
      <c r="W121" s="11"/>
      <c r="X121" s="11" t="s">
        <v>764</v>
      </c>
      <c r="Y121" s="11" t="s">
        <v>665</v>
      </c>
      <c r="Z121" s="11" t="s">
        <v>765</v>
      </c>
      <c r="AA121" s="5" t="s">
        <v>1063</v>
      </c>
      <c r="AB121" s="11"/>
      <c r="AC121" s="11"/>
      <c r="AD121" s="11"/>
      <c r="AE121" s="11"/>
      <c r="AF121" s="11" t="s">
        <v>443</v>
      </c>
      <c r="AG121" s="5" t="s">
        <v>462</v>
      </c>
      <c r="AH121" s="5" t="s">
        <v>463</v>
      </c>
      <c r="AI121" s="11" t="s">
        <v>32</v>
      </c>
      <c r="AJ121" s="26" t="s">
        <v>35</v>
      </c>
      <c r="AK121" s="26" t="s">
        <v>35</v>
      </c>
      <c r="AL121" s="5" t="s">
        <v>35</v>
      </c>
      <c r="AM121" s="5" t="str">
        <f>_xlfn.CONCAT(WCO_data3[[#This Row],[Collection method]]," ", WCO_data3[[#This Row],[Location]], " ", WCO_data3[[#This Row],[Resource Title]])</f>
        <v>Seabed Rame  Meiofauna  Abundance</v>
      </c>
      <c r="AN121" s="53" t="s">
        <v>794</v>
      </c>
      <c r="AO121" s="5" t="s">
        <v>767</v>
      </c>
      <c r="AP121" s="50" t="s">
        <v>1064</v>
      </c>
      <c r="AQ121" s="5" t="s">
        <v>769</v>
      </c>
      <c r="AR121" s="5" t="s">
        <v>770</v>
      </c>
      <c r="AS121" s="51" t="s">
        <v>1065</v>
      </c>
      <c r="AT121" s="5" t="s">
        <v>771</v>
      </c>
      <c r="AU121" s="52">
        <v>45194</v>
      </c>
      <c r="AV121" s="5" t="s">
        <v>772</v>
      </c>
      <c r="AW121" s="5">
        <v>86.1</v>
      </c>
      <c r="AX121" s="5" t="s">
        <v>770</v>
      </c>
    </row>
    <row r="122" spans="1:50" ht="115.2" hidden="1" x14ac:dyDescent="0.3">
      <c r="A122" s="42">
        <v>113</v>
      </c>
      <c r="B122" s="43" t="s">
        <v>554</v>
      </c>
      <c r="C122" s="43" t="s">
        <v>389</v>
      </c>
      <c r="D122" s="11" t="s">
        <v>390</v>
      </c>
      <c r="E122" s="5" t="s">
        <v>477</v>
      </c>
      <c r="F122" s="5" t="s">
        <v>477</v>
      </c>
      <c r="G122" s="5"/>
      <c r="H122" s="5"/>
      <c r="I122" s="5"/>
      <c r="J122" s="5"/>
      <c r="K122" s="5"/>
      <c r="L122" s="5"/>
      <c r="M122" s="5"/>
      <c r="N122" s="11" t="s">
        <v>558</v>
      </c>
      <c r="O122" s="11">
        <v>2008</v>
      </c>
      <c r="P122" s="11" t="s">
        <v>556</v>
      </c>
      <c r="Q122" s="11" t="s">
        <v>35</v>
      </c>
      <c r="R122" s="5" t="s">
        <v>478</v>
      </c>
      <c r="S122" s="5" t="s">
        <v>479</v>
      </c>
      <c r="T122" s="11" t="s">
        <v>35</v>
      </c>
      <c r="U122" s="11"/>
      <c r="V122" s="11"/>
      <c r="W122" s="11"/>
      <c r="X122" s="11" t="s">
        <v>764</v>
      </c>
      <c r="Y122" s="11" t="s">
        <v>665</v>
      </c>
      <c r="Z122" s="11" t="s">
        <v>765</v>
      </c>
      <c r="AA122" s="5" t="s">
        <v>1066</v>
      </c>
      <c r="AB122" s="11"/>
      <c r="AC122" s="11"/>
      <c r="AD122" s="11"/>
      <c r="AE122" s="11"/>
      <c r="AF122" s="11">
        <v>8</v>
      </c>
      <c r="AG122" s="5" t="s">
        <v>480</v>
      </c>
      <c r="AH122" s="5" t="s">
        <v>481</v>
      </c>
      <c r="AI122" s="11" t="s">
        <v>32</v>
      </c>
      <c r="AJ122" s="26" t="s">
        <v>35</v>
      </c>
      <c r="AK122" s="26" t="s">
        <v>35</v>
      </c>
      <c r="AL122" s="5" t="s">
        <v>35</v>
      </c>
      <c r="AM122" s="5" t="str">
        <f>_xlfn.CONCAT(WCO_data3[[#This Row],[Collection method]]," ", WCO_data3[[#This Row],[Location]], " ", WCO_data3[[#This Row],[Resource Title]])</f>
        <v>Seabed Rame DNA (community composition and diversity)</v>
      </c>
      <c r="AN122" s="53" t="s">
        <v>794</v>
      </c>
      <c r="AO122" s="5" t="s">
        <v>767</v>
      </c>
      <c r="AP122" s="50" t="s">
        <v>1067</v>
      </c>
      <c r="AQ122" s="5" t="s">
        <v>769</v>
      </c>
      <c r="AR122" s="5" t="s">
        <v>770</v>
      </c>
      <c r="AS122" s="51" t="s">
        <v>1068</v>
      </c>
      <c r="AT122" s="5" t="s">
        <v>771</v>
      </c>
      <c r="AU122" s="52">
        <v>45195</v>
      </c>
      <c r="AV122" s="5" t="s">
        <v>772</v>
      </c>
      <c r="AW122" s="5">
        <v>87.1</v>
      </c>
      <c r="AX122" s="5" t="s">
        <v>770</v>
      </c>
    </row>
    <row r="123" spans="1:50" ht="86.4" hidden="1" x14ac:dyDescent="0.3">
      <c r="A123" s="42">
        <v>114</v>
      </c>
      <c r="B123" s="43" t="s">
        <v>554</v>
      </c>
      <c r="C123" s="43" t="s">
        <v>389</v>
      </c>
      <c r="D123" s="11" t="s">
        <v>360</v>
      </c>
      <c r="E123" s="5" t="s">
        <v>468</v>
      </c>
      <c r="F123" s="5" t="s">
        <v>468</v>
      </c>
      <c r="G123" s="5"/>
      <c r="H123" s="5"/>
      <c r="I123" s="5"/>
      <c r="J123" s="5"/>
      <c r="K123" s="5"/>
      <c r="L123" s="5"/>
      <c r="M123" s="5"/>
      <c r="N123" s="11" t="s">
        <v>558</v>
      </c>
      <c r="O123" s="11">
        <v>2008</v>
      </c>
      <c r="P123" s="11" t="s">
        <v>556</v>
      </c>
      <c r="Q123" s="11" t="s">
        <v>35</v>
      </c>
      <c r="R123" s="5" t="s">
        <v>469</v>
      </c>
      <c r="S123" s="5" t="s">
        <v>470</v>
      </c>
      <c r="T123" s="11" t="s">
        <v>35</v>
      </c>
      <c r="U123" s="11"/>
      <c r="V123" s="11"/>
      <c r="W123" s="11"/>
      <c r="X123" s="11" t="s">
        <v>764</v>
      </c>
      <c r="Y123" s="11" t="s">
        <v>665</v>
      </c>
      <c r="Z123" s="11" t="s">
        <v>765</v>
      </c>
      <c r="AA123" s="5" t="s">
        <v>1069</v>
      </c>
      <c r="AB123" s="11"/>
      <c r="AC123" s="11"/>
      <c r="AD123" s="11"/>
      <c r="AE123" s="11"/>
      <c r="AF123" s="11">
        <v>1</v>
      </c>
      <c r="AG123" s="5" t="s">
        <v>462</v>
      </c>
      <c r="AH123" s="5" t="s">
        <v>463</v>
      </c>
      <c r="AI123" s="11" t="s">
        <v>32</v>
      </c>
      <c r="AJ123" s="26" t="s">
        <v>35</v>
      </c>
      <c r="AK123" s="26" t="s">
        <v>35</v>
      </c>
      <c r="AL123" s="5" t="s">
        <v>35</v>
      </c>
      <c r="AM123" s="5" t="str">
        <f>_xlfn.CONCAT(WCO_data3[[#This Row],[Collection method]]," ", WCO_data3[[#This Row],[Location]], " ", WCO_data3[[#This Row],[Resource Title]])</f>
        <v>Seabed Rame Particle size analysis</v>
      </c>
      <c r="AN123" s="53" t="s">
        <v>794</v>
      </c>
      <c r="AO123" s="5" t="s">
        <v>767</v>
      </c>
      <c r="AP123" s="50" t="s">
        <v>1070</v>
      </c>
      <c r="AQ123" s="5" t="s">
        <v>769</v>
      </c>
      <c r="AR123" s="5" t="s">
        <v>770</v>
      </c>
      <c r="AS123" s="51" t="s">
        <v>1071</v>
      </c>
      <c r="AT123" s="5" t="s">
        <v>771</v>
      </c>
      <c r="AU123" s="52">
        <v>45196</v>
      </c>
      <c r="AV123" s="5" t="s">
        <v>772</v>
      </c>
      <c r="AW123" s="5">
        <v>88.1</v>
      </c>
      <c r="AX123" s="5" t="s">
        <v>770</v>
      </c>
    </row>
    <row r="124" spans="1:50" ht="86.4" hidden="1" x14ac:dyDescent="0.3">
      <c r="A124" s="42">
        <v>115</v>
      </c>
      <c r="B124" s="43" t="s">
        <v>554</v>
      </c>
      <c r="C124" s="43" t="s">
        <v>36</v>
      </c>
      <c r="D124" s="11" t="s">
        <v>360</v>
      </c>
      <c r="E124" s="5" t="s">
        <v>472</v>
      </c>
      <c r="F124" s="5" t="s">
        <v>472</v>
      </c>
      <c r="G124" s="5"/>
      <c r="H124" s="5"/>
      <c r="I124" s="5"/>
      <c r="J124" s="5"/>
      <c r="K124" s="5"/>
      <c r="L124" s="5"/>
      <c r="M124" s="5"/>
      <c r="N124" s="11" t="s">
        <v>558</v>
      </c>
      <c r="O124" s="11">
        <v>2008</v>
      </c>
      <c r="P124" s="11" t="s">
        <v>556</v>
      </c>
      <c r="Q124" s="11" t="s">
        <v>473</v>
      </c>
      <c r="R124" s="5" t="s">
        <v>474</v>
      </c>
      <c r="S124" s="5" t="s">
        <v>475</v>
      </c>
      <c r="T124" s="11" t="s">
        <v>476</v>
      </c>
      <c r="U124" s="11"/>
      <c r="V124" s="11"/>
      <c r="W124" s="11"/>
      <c r="X124" s="11" t="s">
        <v>764</v>
      </c>
      <c r="Y124" s="11" t="s">
        <v>665</v>
      </c>
      <c r="Z124" s="11" t="s">
        <v>765</v>
      </c>
      <c r="AA124" s="5" t="s">
        <v>1072</v>
      </c>
      <c r="AB124" s="11"/>
      <c r="AC124" s="11"/>
      <c r="AD124" s="11"/>
      <c r="AE124" s="11"/>
      <c r="AF124" s="11" t="s">
        <v>69</v>
      </c>
      <c r="AG124" s="5" t="s">
        <v>444</v>
      </c>
      <c r="AH124" s="5" t="s">
        <v>445</v>
      </c>
      <c r="AI124" s="11" t="s">
        <v>32</v>
      </c>
      <c r="AJ124" s="26" t="s">
        <v>35</v>
      </c>
      <c r="AK124" s="26" t="s">
        <v>35</v>
      </c>
      <c r="AL124" s="5" t="s">
        <v>35</v>
      </c>
      <c r="AM124" s="5" t="str">
        <f>_xlfn.CONCAT(WCO_data3[[#This Row],[Collection method]]," ", WCO_data3[[#This Row],[Location]], " ", WCO_data3[[#This Row],[Resource Title]])</f>
        <v>Water bottle  Rame Rosette sampler: CTD</v>
      </c>
      <c r="AN124" s="53" t="s">
        <v>794</v>
      </c>
      <c r="AO124" s="5" t="s">
        <v>767</v>
      </c>
      <c r="AP124" s="50" t="s">
        <v>1073</v>
      </c>
      <c r="AQ124" s="5" t="s">
        <v>769</v>
      </c>
      <c r="AR124" s="5" t="s">
        <v>770</v>
      </c>
      <c r="AS124" s="51" t="s">
        <v>1074</v>
      </c>
      <c r="AT124" s="5" t="s">
        <v>771</v>
      </c>
      <c r="AU124" s="52">
        <v>45197</v>
      </c>
      <c r="AV124" s="5" t="s">
        <v>772</v>
      </c>
      <c r="AW124" s="5">
        <v>89.1</v>
      </c>
      <c r="AX124" s="5" t="s">
        <v>770</v>
      </c>
    </row>
    <row r="125" spans="1:50" ht="100.8" hidden="1" x14ac:dyDescent="0.3">
      <c r="A125" s="42">
        <v>116</v>
      </c>
      <c r="B125" s="43" t="s">
        <v>559</v>
      </c>
      <c r="C125" s="43" t="s">
        <v>389</v>
      </c>
      <c r="D125" s="11" t="s">
        <v>390</v>
      </c>
      <c r="E125" s="5" t="s">
        <v>439</v>
      </c>
      <c r="F125" s="5" t="s">
        <v>439</v>
      </c>
      <c r="G125" s="5"/>
      <c r="H125" s="5"/>
      <c r="I125" s="5"/>
      <c r="J125" s="5"/>
      <c r="K125" s="5"/>
      <c r="L125" s="5"/>
      <c r="M125" s="5"/>
      <c r="N125" s="11" t="s">
        <v>558</v>
      </c>
      <c r="O125" s="11">
        <v>2008</v>
      </c>
      <c r="P125" s="11" t="s">
        <v>556</v>
      </c>
      <c r="Q125" s="11" t="s">
        <v>35</v>
      </c>
      <c r="R125" s="5" t="s">
        <v>440</v>
      </c>
      <c r="S125" s="5" t="s">
        <v>441</v>
      </c>
      <c r="T125" s="11" t="s">
        <v>93</v>
      </c>
      <c r="U125" s="11"/>
      <c r="V125" s="11"/>
      <c r="W125" s="11"/>
      <c r="X125" s="11" t="s">
        <v>764</v>
      </c>
      <c r="Y125" s="11" t="s">
        <v>665</v>
      </c>
      <c r="Z125" s="11" t="s">
        <v>765</v>
      </c>
      <c r="AA125" s="5" t="s">
        <v>1075</v>
      </c>
      <c r="AB125" s="11"/>
      <c r="AC125" s="11"/>
      <c r="AD125" s="11"/>
      <c r="AE125" s="11"/>
      <c r="AF125" s="11" t="s">
        <v>443</v>
      </c>
      <c r="AG125" s="5" t="s">
        <v>444</v>
      </c>
      <c r="AH125" s="5" t="s">
        <v>445</v>
      </c>
      <c r="AI125" s="11" t="s">
        <v>32</v>
      </c>
      <c r="AJ125" s="26" t="s">
        <v>35</v>
      </c>
      <c r="AK125" s="26" t="s">
        <v>35</v>
      </c>
      <c r="AL125" s="5" t="s">
        <v>35</v>
      </c>
      <c r="AM125" s="5" t="str">
        <f>_xlfn.CONCAT(WCO_data3[[#This Row],[Collection method]]," ", WCO_data3[[#This Row],[Location]], " ", WCO_data3[[#This Row],[Resource Title]])</f>
        <v>Seabed Jennycliff  Macrofauna    Abundance</v>
      </c>
      <c r="AN125" s="53" t="s">
        <v>794</v>
      </c>
      <c r="AO125" s="5" t="s">
        <v>767</v>
      </c>
      <c r="AP125" s="50" t="s">
        <v>1076</v>
      </c>
      <c r="AQ125" s="5" t="s">
        <v>769</v>
      </c>
      <c r="AR125" s="5" t="s">
        <v>770</v>
      </c>
      <c r="AS125" s="51" t="s">
        <v>1077</v>
      </c>
      <c r="AT125" s="5" t="s">
        <v>771</v>
      </c>
      <c r="AU125" s="52">
        <v>45198</v>
      </c>
      <c r="AV125" s="5" t="s">
        <v>772</v>
      </c>
      <c r="AW125" s="5">
        <v>90.1</v>
      </c>
      <c r="AX125" s="5" t="s">
        <v>770</v>
      </c>
    </row>
    <row r="126" spans="1:50" ht="100.8" hidden="1" x14ac:dyDescent="0.3">
      <c r="A126" s="42">
        <v>117</v>
      </c>
      <c r="B126" s="43" t="s">
        <v>559</v>
      </c>
      <c r="C126" s="43" t="s">
        <v>389</v>
      </c>
      <c r="D126" s="11" t="s">
        <v>390</v>
      </c>
      <c r="E126" s="5" t="s">
        <v>448</v>
      </c>
      <c r="F126" s="5" t="s">
        <v>448</v>
      </c>
      <c r="G126" s="5"/>
      <c r="H126" s="5"/>
      <c r="I126" s="5"/>
      <c r="J126" s="5"/>
      <c r="K126" s="5"/>
      <c r="L126" s="5"/>
      <c r="M126" s="5"/>
      <c r="N126" s="11" t="s">
        <v>558</v>
      </c>
      <c r="O126" s="11">
        <v>2008</v>
      </c>
      <c r="P126" s="11" t="s">
        <v>556</v>
      </c>
      <c r="Q126" s="11" t="s">
        <v>35</v>
      </c>
      <c r="R126" s="5" t="s">
        <v>440</v>
      </c>
      <c r="S126" s="5" t="s">
        <v>449</v>
      </c>
      <c r="T126" s="11" t="s">
        <v>450</v>
      </c>
      <c r="U126" s="11"/>
      <c r="V126" s="11"/>
      <c r="W126" s="11"/>
      <c r="X126" s="11" t="s">
        <v>764</v>
      </c>
      <c r="Y126" s="11" t="s">
        <v>665</v>
      </c>
      <c r="Z126" s="11" t="s">
        <v>765</v>
      </c>
      <c r="AA126" s="5" t="s">
        <v>1078</v>
      </c>
      <c r="AB126" s="11"/>
      <c r="AC126" s="11"/>
      <c r="AD126" s="11"/>
      <c r="AE126" s="11"/>
      <c r="AF126" s="11" t="s">
        <v>443</v>
      </c>
      <c r="AG126" s="5" t="s">
        <v>444</v>
      </c>
      <c r="AH126" s="5" t="s">
        <v>445</v>
      </c>
      <c r="AI126" s="11" t="s">
        <v>32</v>
      </c>
      <c r="AJ126" s="26" t="s">
        <v>35</v>
      </c>
      <c r="AK126" s="26" t="s">
        <v>557</v>
      </c>
      <c r="AL126" s="5" t="s">
        <v>35</v>
      </c>
      <c r="AM126" s="5" t="str">
        <f>_xlfn.CONCAT(WCO_data3[[#This Row],[Collection method]]," ", WCO_data3[[#This Row],[Location]], " ", WCO_data3[[#This Row],[Resource Title]])</f>
        <v>Seabed Jennycliff  Macrofauna    Species fresh-biomass</v>
      </c>
      <c r="AN126" s="53" t="s">
        <v>794</v>
      </c>
      <c r="AO126" s="5" t="s">
        <v>767</v>
      </c>
      <c r="AP126" s="50" t="s">
        <v>1079</v>
      </c>
      <c r="AQ126" s="5" t="s">
        <v>769</v>
      </c>
      <c r="AR126" s="5" t="s">
        <v>770</v>
      </c>
      <c r="AS126" s="51" t="s">
        <v>1080</v>
      </c>
      <c r="AT126" s="5" t="s">
        <v>771</v>
      </c>
      <c r="AU126" s="52">
        <v>45199</v>
      </c>
      <c r="AV126" s="5" t="s">
        <v>772</v>
      </c>
      <c r="AW126" s="5">
        <v>91.1</v>
      </c>
      <c r="AX126" s="5" t="s">
        <v>770</v>
      </c>
    </row>
    <row r="127" spans="1:50" ht="86.4" hidden="1" x14ac:dyDescent="0.3">
      <c r="A127" s="42">
        <v>118</v>
      </c>
      <c r="B127" s="43" t="s">
        <v>559</v>
      </c>
      <c r="C127" s="43" t="s">
        <v>389</v>
      </c>
      <c r="D127" s="11" t="s">
        <v>390</v>
      </c>
      <c r="E127" s="5" t="s">
        <v>464</v>
      </c>
      <c r="F127" s="5" t="s">
        <v>464</v>
      </c>
      <c r="G127" s="5"/>
      <c r="H127" s="5"/>
      <c r="I127" s="5"/>
      <c r="J127" s="5"/>
      <c r="K127" s="5"/>
      <c r="L127" s="5"/>
      <c r="M127" s="5"/>
      <c r="N127" s="11" t="s">
        <v>558</v>
      </c>
      <c r="O127" s="11">
        <v>2008</v>
      </c>
      <c r="P127" s="11" t="s">
        <v>556</v>
      </c>
      <c r="Q127" s="11" t="s">
        <v>35</v>
      </c>
      <c r="R127" s="5" t="s">
        <v>465</v>
      </c>
      <c r="S127" s="5" t="s">
        <v>466</v>
      </c>
      <c r="T127" s="11" t="s">
        <v>467</v>
      </c>
      <c r="U127" s="11"/>
      <c r="V127" s="11"/>
      <c r="W127" s="11"/>
      <c r="X127" s="11" t="s">
        <v>764</v>
      </c>
      <c r="Y127" s="11" t="s">
        <v>665</v>
      </c>
      <c r="Z127" s="11" t="s">
        <v>765</v>
      </c>
      <c r="AA127" s="5" t="s">
        <v>1081</v>
      </c>
      <c r="AB127" s="11"/>
      <c r="AC127" s="11"/>
      <c r="AD127" s="11"/>
      <c r="AE127" s="11"/>
      <c r="AF127" s="11" t="s">
        <v>443</v>
      </c>
      <c r="AG127" s="5" t="s">
        <v>462</v>
      </c>
      <c r="AH127" s="5" t="s">
        <v>463</v>
      </c>
      <c r="AI127" s="11" t="s">
        <v>32</v>
      </c>
      <c r="AJ127" s="26" t="s">
        <v>35</v>
      </c>
      <c r="AK127" s="26" t="s">
        <v>35</v>
      </c>
      <c r="AL127" s="5" t="s">
        <v>35</v>
      </c>
      <c r="AM127" s="5" t="str">
        <f>_xlfn.CONCAT(WCO_data3[[#This Row],[Collection method]]," ", WCO_data3[[#This Row],[Location]], " ", WCO_data3[[#This Row],[Resource Title]])</f>
        <v>Seabed Jennycliff  Meiofauna  Abundance</v>
      </c>
      <c r="AN127" s="53" t="s">
        <v>794</v>
      </c>
      <c r="AO127" s="5" t="s">
        <v>767</v>
      </c>
      <c r="AP127" s="50" t="s">
        <v>1082</v>
      </c>
      <c r="AQ127" s="5" t="s">
        <v>769</v>
      </c>
      <c r="AR127" s="5" t="s">
        <v>770</v>
      </c>
      <c r="AS127" s="51" t="s">
        <v>1083</v>
      </c>
      <c r="AT127" s="5" t="s">
        <v>771</v>
      </c>
      <c r="AU127" s="52">
        <v>45200</v>
      </c>
      <c r="AV127" s="5" t="s">
        <v>772</v>
      </c>
      <c r="AW127" s="5">
        <v>92.1</v>
      </c>
      <c r="AX127" s="5" t="s">
        <v>770</v>
      </c>
    </row>
    <row r="128" spans="1:50" ht="115.2" hidden="1" x14ac:dyDescent="0.3">
      <c r="A128" s="42">
        <v>119</v>
      </c>
      <c r="B128" s="43" t="s">
        <v>559</v>
      </c>
      <c r="C128" s="43" t="s">
        <v>389</v>
      </c>
      <c r="D128" s="11" t="s">
        <v>390</v>
      </c>
      <c r="E128" s="5" t="s">
        <v>477</v>
      </c>
      <c r="F128" s="5" t="s">
        <v>477</v>
      </c>
      <c r="G128" s="5"/>
      <c r="H128" s="5"/>
      <c r="I128" s="5"/>
      <c r="J128" s="5"/>
      <c r="K128" s="5"/>
      <c r="L128" s="5"/>
      <c r="M128" s="5"/>
      <c r="N128" s="11" t="s">
        <v>558</v>
      </c>
      <c r="O128" s="11">
        <v>2008</v>
      </c>
      <c r="P128" s="11" t="s">
        <v>556</v>
      </c>
      <c r="Q128" s="11" t="s">
        <v>35</v>
      </c>
      <c r="R128" s="5" t="s">
        <v>478</v>
      </c>
      <c r="S128" s="5" t="s">
        <v>479</v>
      </c>
      <c r="T128" s="11" t="s">
        <v>35</v>
      </c>
      <c r="U128" s="11"/>
      <c r="V128" s="11"/>
      <c r="W128" s="11"/>
      <c r="X128" s="11" t="s">
        <v>764</v>
      </c>
      <c r="Y128" s="11" t="s">
        <v>665</v>
      </c>
      <c r="Z128" s="11" t="s">
        <v>765</v>
      </c>
      <c r="AA128" s="5" t="s">
        <v>1084</v>
      </c>
      <c r="AB128" s="11"/>
      <c r="AC128" s="11"/>
      <c r="AD128" s="11"/>
      <c r="AE128" s="11"/>
      <c r="AF128" s="11">
        <v>8</v>
      </c>
      <c r="AG128" s="5" t="s">
        <v>480</v>
      </c>
      <c r="AH128" s="5" t="s">
        <v>481</v>
      </c>
      <c r="AI128" s="11" t="s">
        <v>32</v>
      </c>
      <c r="AJ128" s="26" t="s">
        <v>35</v>
      </c>
      <c r="AK128" s="26" t="s">
        <v>35</v>
      </c>
      <c r="AL128" s="5" t="s">
        <v>35</v>
      </c>
      <c r="AM128" s="5" t="str">
        <f>_xlfn.CONCAT(WCO_data3[[#This Row],[Collection method]]," ", WCO_data3[[#This Row],[Location]], " ", WCO_data3[[#This Row],[Resource Title]])</f>
        <v>Seabed Jennycliff DNA (community composition and diversity)</v>
      </c>
      <c r="AN128" s="53" t="s">
        <v>794</v>
      </c>
      <c r="AO128" s="5" t="s">
        <v>767</v>
      </c>
      <c r="AP128" s="50" t="s">
        <v>1085</v>
      </c>
      <c r="AQ128" s="5" t="s">
        <v>769</v>
      </c>
      <c r="AR128" s="5" t="s">
        <v>770</v>
      </c>
      <c r="AS128" s="51" t="s">
        <v>1086</v>
      </c>
      <c r="AT128" s="5" t="s">
        <v>771</v>
      </c>
      <c r="AU128" s="52">
        <v>45201</v>
      </c>
      <c r="AV128" s="5" t="s">
        <v>772</v>
      </c>
      <c r="AW128" s="5">
        <v>93.1</v>
      </c>
      <c r="AX128" s="5" t="s">
        <v>770</v>
      </c>
    </row>
    <row r="129" spans="1:50" ht="86.4" hidden="1" x14ac:dyDescent="0.3">
      <c r="A129" s="42">
        <v>120</v>
      </c>
      <c r="B129" s="43" t="s">
        <v>559</v>
      </c>
      <c r="C129" s="43" t="s">
        <v>389</v>
      </c>
      <c r="D129" s="11" t="s">
        <v>360</v>
      </c>
      <c r="E129" s="5" t="s">
        <v>468</v>
      </c>
      <c r="F129" s="5" t="s">
        <v>468</v>
      </c>
      <c r="G129" s="5"/>
      <c r="H129" s="5"/>
      <c r="I129" s="5"/>
      <c r="J129" s="5"/>
      <c r="K129" s="5"/>
      <c r="L129" s="5"/>
      <c r="M129" s="5"/>
      <c r="N129" s="11" t="s">
        <v>558</v>
      </c>
      <c r="O129" s="11">
        <v>2008</v>
      </c>
      <c r="P129" s="11" t="s">
        <v>556</v>
      </c>
      <c r="Q129" s="11" t="s">
        <v>35</v>
      </c>
      <c r="R129" s="5" t="s">
        <v>469</v>
      </c>
      <c r="S129" s="5" t="s">
        <v>470</v>
      </c>
      <c r="T129" s="11" t="s">
        <v>35</v>
      </c>
      <c r="U129" s="11"/>
      <c r="V129" s="11"/>
      <c r="W129" s="11"/>
      <c r="X129" s="11" t="s">
        <v>764</v>
      </c>
      <c r="Y129" s="11" t="s">
        <v>665</v>
      </c>
      <c r="Z129" s="11" t="s">
        <v>765</v>
      </c>
      <c r="AA129" s="5" t="s">
        <v>1087</v>
      </c>
      <c r="AB129" s="11"/>
      <c r="AC129" s="11"/>
      <c r="AD129" s="11"/>
      <c r="AE129" s="11"/>
      <c r="AF129" s="11">
        <v>1</v>
      </c>
      <c r="AG129" s="5" t="s">
        <v>462</v>
      </c>
      <c r="AH129" s="5" t="s">
        <v>463</v>
      </c>
      <c r="AI129" s="11" t="s">
        <v>32</v>
      </c>
      <c r="AJ129" s="26" t="s">
        <v>35</v>
      </c>
      <c r="AK129" s="26" t="s">
        <v>35</v>
      </c>
      <c r="AL129" s="5" t="s">
        <v>35</v>
      </c>
      <c r="AM129" s="5" t="str">
        <f>_xlfn.CONCAT(WCO_data3[[#This Row],[Collection method]]," ", WCO_data3[[#This Row],[Location]], " ", WCO_data3[[#This Row],[Resource Title]])</f>
        <v>Seabed Jennycliff Particle size analysis</v>
      </c>
      <c r="AN129" s="53" t="s">
        <v>794</v>
      </c>
      <c r="AO129" s="5" t="s">
        <v>767</v>
      </c>
      <c r="AP129" s="50" t="s">
        <v>1088</v>
      </c>
      <c r="AQ129" s="5" t="s">
        <v>769</v>
      </c>
      <c r="AR129" s="5" t="s">
        <v>770</v>
      </c>
      <c r="AS129" s="51" t="s">
        <v>1089</v>
      </c>
      <c r="AT129" s="5" t="s">
        <v>771</v>
      </c>
      <c r="AU129" s="52">
        <v>45202</v>
      </c>
      <c r="AV129" s="5" t="s">
        <v>772</v>
      </c>
      <c r="AW129" s="5">
        <v>94.1</v>
      </c>
      <c r="AX129" s="5" t="s">
        <v>770</v>
      </c>
    </row>
    <row r="130" spans="1:50" ht="86.4" hidden="1" x14ac:dyDescent="0.3">
      <c r="A130" s="42">
        <v>121</v>
      </c>
      <c r="B130" s="43" t="s">
        <v>559</v>
      </c>
      <c r="C130" s="43" t="s">
        <v>36</v>
      </c>
      <c r="D130" s="11" t="s">
        <v>360</v>
      </c>
      <c r="E130" s="5" t="s">
        <v>472</v>
      </c>
      <c r="F130" s="5" t="s">
        <v>472</v>
      </c>
      <c r="G130" s="5"/>
      <c r="H130" s="5"/>
      <c r="I130" s="5"/>
      <c r="J130" s="5"/>
      <c r="K130" s="5"/>
      <c r="L130" s="5"/>
      <c r="M130" s="5"/>
      <c r="N130" s="11" t="s">
        <v>558</v>
      </c>
      <c r="O130" s="11">
        <v>2008</v>
      </c>
      <c r="P130" s="11" t="s">
        <v>556</v>
      </c>
      <c r="Q130" s="11" t="s">
        <v>473</v>
      </c>
      <c r="R130" s="5" t="s">
        <v>474</v>
      </c>
      <c r="S130" s="5" t="s">
        <v>475</v>
      </c>
      <c r="T130" s="11" t="s">
        <v>476</v>
      </c>
      <c r="U130" s="11"/>
      <c r="V130" s="11"/>
      <c r="W130" s="11"/>
      <c r="X130" s="11" t="s">
        <v>764</v>
      </c>
      <c r="Y130" s="11" t="s">
        <v>665</v>
      </c>
      <c r="Z130" s="11" t="s">
        <v>765</v>
      </c>
      <c r="AA130" s="5" t="s">
        <v>1090</v>
      </c>
      <c r="AB130" s="11"/>
      <c r="AC130" s="11"/>
      <c r="AD130" s="11"/>
      <c r="AE130" s="11"/>
      <c r="AF130" s="11" t="s">
        <v>69</v>
      </c>
      <c r="AG130" s="5" t="s">
        <v>444</v>
      </c>
      <c r="AH130" s="5" t="s">
        <v>445</v>
      </c>
      <c r="AI130" s="11" t="s">
        <v>32</v>
      </c>
      <c r="AJ130" s="26" t="s">
        <v>35</v>
      </c>
      <c r="AK130" s="26" t="s">
        <v>35</v>
      </c>
      <c r="AL130" s="5" t="s">
        <v>35</v>
      </c>
      <c r="AM130" s="5" t="str">
        <f>_xlfn.CONCAT(WCO_data3[[#This Row],[Collection method]]," ", WCO_data3[[#This Row],[Location]], " ", WCO_data3[[#This Row],[Resource Title]])</f>
        <v>Water bottle  Jennycliff Rosette sampler: CTD</v>
      </c>
      <c r="AN130" s="53" t="s">
        <v>794</v>
      </c>
      <c r="AO130" s="5" t="s">
        <v>767</v>
      </c>
      <c r="AP130" s="50" t="s">
        <v>1091</v>
      </c>
      <c r="AQ130" s="5" t="s">
        <v>769</v>
      </c>
      <c r="AR130" s="5" t="s">
        <v>770</v>
      </c>
      <c r="AS130" s="51" t="s">
        <v>1092</v>
      </c>
      <c r="AT130" s="5" t="s">
        <v>771</v>
      </c>
      <c r="AU130" s="52">
        <v>45203</v>
      </c>
      <c r="AV130" s="5" t="s">
        <v>772</v>
      </c>
      <c r="AW130" s="5">
        <v>95.1</v>
      </c>
      <c r="AX130" s="5" t="s">
        <v>770</v>
      </c>
    </row>
    <row r="131" spans="1:50" ht="100.8" hidden="1" x14ac:dyDescent="0.3">
      <c r="A131" s="42">
        <v>122</v>
      </c>
      <c r="B131" s="43" t="s">
        <v>560</v>
      </c>
      <c r="C131" s="43" t="s">
        <v>389</v>
      </c>
      <c r="D131" s="11" t="s">
        <v>390</v>
      </c>
      <c r="E131" s="5" t="s">
        <v>448</v>
      </c>
      <c r="F131" s="5" t="s">
        <v>448</v>
      </c>
      <c r="G131" s="5"/>
      <c r="H131" s="5"/>
      <c r="I131" s="5"/>
      <c r="J131" s="5"/>
      <c r="K131" s="5"/>
      <c r="L131" s="5"/>
      <c r="M131" s="5"/>
      <c r="N131" s="11" t="s">
        <v>558</v>
      </c>
      <c r="O131" s="11">
        <v>2008</v>
      </c>
      <c r="P131" s="11" t="s">
        <v>556</v>
      </c>
      <c r="Q131" s="11" t="s">
        <v>35</v>
      </c>
      <c r="R131" s="5" t="s">
        <v>561</v>
      </c>
      <c r="S131" s="5" t="s">
        <v>449</v>
      </c>
      <c r="T131" s="11" t="s">
        <v>450</v>
      </c>
      <c r="U131" s="11"/>
      <c r="V131" s="11"/>
      <c r="W131" s="11"/>
      <c r="X131" s="11" t="s">
        <v>764</v>
      </c>
      <c r="Y131" s="11" t="s">
        <v>665</v>
      </c>
      <c r="Z131" s="11" t="s">
        <v>765</v>
      </c>
      <c r="AA131" s="5" t="s">
        <v>1093</v>
      </c>
      <c r="AB131" s="11"/>
      <c r="AC131" s="11"/>
      <c r="AD131" s="11"/>
      <c r="AE131" s="11"/>
      <c r="AF131" s="11" t="s">
        <v>443</v>
      </c>
      <c r="AG131" s="5" t="s">
        <v>444</v>
      </c>
      <c r="AH131" s="5" t="s">
        <v>445</v>
      </c>
      <c r="AI131" s="11" t="s">
        <v>32</v>
      </c>
      <c r="AJ131" s="26" t="s">
        <v>35</v>
      </c>
      <c r="AK131" s="26" t="s">
        <v>35</v>
      </c>
      <c r="AL131" s="5" t="s">
        <v>35</v>
      </c>
      <c r="AM131" s="5" t="str">
        <f>_xlfn.CONCAT(WCO_data3[[#This Row],[Collection method]]," ", WCO_data3[[#This Row],[Location]], " ", WCO_data3[[#This Row],[Resource Title]])</f>
        <v>Seabed Cawsand  Macrofauna    Species fresh-biomass</v>
      </c>
      <c r="AN131" s="53" t="s">
        <v>794</v>
      </c>
      <c r="AO131" s="5" t="s">
        <v>767</v>
      </c>
      <c r="AP131" s="50" t="s">
        <v>1094</v>
      </c>
      <c r="AQ131" s="5" t="s">
        <v>769</v>
      </c>
      <c r="AR131" s="5" t="s">
        <v>770</v>
      </c>
      <c r="AS131" s="51" t="s">
        <v>1095</v>
      </c>
      <c r="AT131" s="5" t="s">
        <v>771</v>
      </c>
      <c r="AU131" s="52">
        <v>45204</v>
      </c>
      <c r="AV131" s="5" t="s">
        <v>772</v>
      </c>
      <c r="AW131" s="5">
        <v>96.1</v>
      </c>
      <c r="AX131" s="5" t="s">
        <v>770</v>
      </c>
    </row>
    <row r="132" spans="1:50" ht="86.4" hidden="1" x14ac:dyDescent="0.3">
      <c r="A132" s="42">
        <v>123</v>
      </c>
      <c r="B132" s="43" t="s">
        <v>560</v>
      </c>
      <c r="C132" s="43" t="s">
        <v>389</v>
      </c>
      <c r="D132" s="11" t="s">
        <v>390</v>
      </c>
      <c r="E132" s="5" t="s">
        <v>451</v>
      </c>
      <c r="F132" s="5" t="s">
        <v>451</v>
      </c>
      <c r="G132" s="5"/>
      <c r="H132" s="5"/>
      <c r="I132" s="5"/>
      <c r="J132" s="5"/>
      <c r="K132" s="5"/>
      <c r="L132" s="5"/>
      <c r="M132" s="5"/>
      <c r="N132" s="11" t="s">
        <v>558</v>
      </c>
      <c r="O132" s="11">
        <v>2008</v>
      </c>
      <c r="P132" s="11" t="s">
        <v>556</v>
      </c>
      <c r="Q132" s="11" t="s">
        <v>35</v>
      </c>
      <c r="R132" s="5" t="s">
        <v>453</v>
      </c>
      <c r="S132" s="5" t="s">
        <v>441</v>
      </c>
      <c r="T132" s="11" t="s">
        <v>454</v>
      </c>
      <c r="U132" s="11"/>
      <c r="V132" s="11"/>
      <c r="W132" s="11"/>
      <c r="X132" s="11" t="s">
        <v>764</v>
      </c>
      <c r="Y132" s="11" t="s">
        <v>665</v>
      </c>
      <c r="Z132" s="11" t="s">
        <v>765</v>
      </c>
      <c r="AA132" s="5" t="s">
        <v>1096</v>
      </c>
      <c r="AB132" s="11"/>
      <c r="AC132" s="11"/>
      <c r="AD132" s="11"/>
      <c r="AE132" s="11"/>
      <c r="AF132" s="11">
        <v>3</v>
      </c>
      <c r="AG132" s="5" t="s">
        <v>444</v>
      </c>
      <c r="AH132" s="5" t="s">
        <v>445</v>
      </c>
      <c r="AI132" s="11" t="s">
        <v>32</v>
      </c>
      <c r="AJ132" s="26" t="s">
        <v>35</v>
      </c>
      <c r="AK132" s="26" t="s">
        <v>35</v>
      </c>
      <c r="AL132" s="5" t="s">
        <v>35</v>
      </c>
      <c r="AM132" s="5" t="str">
        <f>_xlfn.CONCAT(WCO_data3[[#This Row],[Collection method]]," ", WCO_data3[[#This Row],[Location]], " ", WCO_data3[[#This Row],[Resource Title]])</f>
        <v>Seabed Cawsand  Megafauna   Abundance</v>
      </c>
      <c r="AN132" s="53" t="s">
        <v>794</v>
      </c>
      <c r="AO132" s="5" t="s">
        <v>767</v>
      </c>
      <c r="AP132" s="50" t="s">
        <v>1097</v>
      </c>
      <c r="AQ132" s="5" t="s">
        <v>769</v>
      </c>
      <c r="AR132" s="5" t="s">
        <v>770</v>
      </c>
      <c r="AS132" s="51" t="s">
        <v>1098</v>
      </c>
      <c r="AT132" s="5" t="s">
        <v>771</v>
      </c>
      <c r="AU132" s="52">
        <v>45205</v>
      </c>
      <c r="AV132" s="5" t="s">
        <v>772</v>
      </c>
      <c r="AW132" s="5">
        <v>97.1</v>
      </c>
      <c r="AX132" s="5" t="s">
        <v>770</v>
      </c>
    </row>
    <row r="133" spans="1:50" ht="86.4" hidden="1" x14ac:dyDescent="0.3">
      <c r="A133" s="42">
        <v>124</v>
      </c>
      <c r="B133" s="43" t="s">
        <v>560</v>
      </c>
      <c r="C133" s="43" t="s">
        <v>389</v>
      </c>
      <c r="D133" s="11" t="s">
        <v>390</v>
      </c>
      <c r="E133" s="5" t="s">
        <v>456</v>
      </c>
      <c r="F133" s="5" t="s">
        <v>456</v>
      </c>
      <c r="G133" s="5"/>
      <c r="H133" s="5"/>
      <c r="I133" s="5"/>
      <c r="J133" s="5"/>
      <c r="K133" s="5"/>
      <c r="L133" s="5"/>
      <c r="M133" s="5"/>
      <c r="N133" s="11" t="s">
        <v>558</v>
      </c>
      <c r="O133" s="11">
        <v>2008</v>
      </c>
      <c r="P133" s="11" t="s">
        <v>556</v>
      </c>
      <c r="Q133" s="11" t="s">
        <v>35</v>
      </c>
      <c r="R133" s="5" t="s">
        <v>453</v>
      </c>
      <c r="S133" s="5" t="s">
        <v>449</v>
      </c>
      <c r="T133" s="11" t="s">
        <v>454</v>
      </c>
      <c r="U133" s="11"/>
      <c r="V133" s="11"/>
      <c r="W133" s="11"/>
      <c r="X133" s="11" t="s">
        <v>764</v>
      </c>
      <c r="Y133" s="11" t="s">
        <v>665</v>
      </c>
      <c r="Z133" s="11" t="s">
        <v>765</v>
      </c>
      <c r="AA133" s="5" t="s">
        <v>1099</v>
      </c>
      <c r="AB133" s="11"/>
      <c r="AC133" s="11"/>
      <c r="AD133" s="11"/>
      <c r="AE133" s="11"/>
      <c r="AF133" s="11">
        <v>3</v>
      </c>
      <c r="AG133" s="5" t="s">
        <v>444</v>
      </c>
      <c r="AH133" s="5" t="s">
        <v>445</v>
      </c>
      <c r="AI133" s="11" t="s">
        <v>32</v>
      </c>
      <c r="AJ133" s="26" t="s">
        <v>35</v>
      </c>
      <c r="AK133" s="26" t="s">
        <v>35</v>
      </c>
      <c r="AL133" s="5" t="s">
        <v>35</v>
      </c>
      <c r="AM133" s="5" t="str">
        <f>_xlfn.CONCAT(WCO_data3[[#This Row],[Collection method]]," ", WCO_data3[[#This Row],[Location]], " ", WCO_data3[[#This Row],[Resource Title]])</f>
        <v>Seabed Cawsand  Megafauna    Species fresh-biomass</v>
      </c>
      <c r="AN133" s="53" t="s">
        <v>794</v>
      </c>
      <c r="AO133" s="5" t="s">
        <v>767</v>
      </c>
      <c r="AP133" s="50" t="s">
        <v>1100</v>
      </c>
      <c r="AQ133" s="5" t="s">
        <v>769</v>
      </c>
      <c r="AR133" s="5" t="s">
        <v>770</v>
      </c>
      <c r="AS133" s="51" t="s">
        <v>1101</v>
      </c>
      <c r="AT133" s="5" t="s">
        <v>771</v>
      </c>
      <c r="AU133" s="52">
        <v>45206</v>
      </c>
      <c r="AV133" s="5" t="s">
        <v>772</v>
      </c>
      <c r="AW133" s="5">
        <v>98.1</v>
      </c>
      <c r="AX133" s="5" t="s">
        <v>770</v>
      </c>
    </row>
    <row r="134" spans="1:50" ht="144" hidden="1" x14ac:dyDescent="0.3">
      <c r="A134" s="42">
        <v>125</v>
      </c>
      <c r="B134" s="43" t="s">
        <v>560</v>
      </c>
      <c r="C134" s="43" t="s">
        <v>389</v>
      </c>
      <c r="D134" s="11" t="s">
        <v>390</v>
      </c>
      <c r="E134" s="5" t="s">
        <v>457</v>
      </c>
      <c r="F134" s="5" t="s">
        <v>457</v>
      </c>
      <c r="G134" s="5"/>
      <c r="H134" s="5"/>
      <c r="I134" s="5"/>
      <c r="J134" s="5"/>
      <c r="K134" s="5"/>
      <c r="L134" s="5"/>
      <c r="M134" s="5"/>
      <c r="N134" s="11" t="s">
        <v>558</v>
      </c>
      <c r="O134" s="11">
        <v>2008</v>
      </c>
      <c r="P134" s="11" t="s">
        <v>556</v>
      </c>
      <c r="Q134" s="11" t="s">
        <v>35</v>
      </c>
      <c r="R134" s="5" t="s">
        <v>562</v>
      </c>
      <c r="S134" s="5" t="s">
        <v>459</v>
      </c>
      <c r="T134" s="11" t="s">
        <v>460</v>
      </c>
      <c r="U134" s="11"/>
      <c r="V134" s="11"/>
      <c r="W134" s="11"/>
      <c r="X134" s="11" t="s">
        <v>764</v>
      </c>
      <c r="Y134" s="11" t="s">
        <v>665</v>
      </c>
      <c r="Z134" s="11" t="s">
        <v>765</v>
      </c>
      <c r="AA134" s="5" t="s">
        <v>1102</v>
      </c>
      <c r="AB134" s="11"/>
      <c r="AC134" s="11"/>
      <c r="AD134" s="11"/>
      <c r="AE134" s="11"/>
      <c r="AF134" s="11" t="s">
        <v>461</v>
      </c>
      <c r="AG134" s="5" t="s">
        <v>462</v>
      </c>
      <c r="AH134" s="5" t="s">
        <v>463</v>
      </c>
      <c r="AI134" s="11" t="s">
        <v>32</v>
      </c>
      <c r="AJ134" s="26" t="s">
        <v>35</v>
      </c>
      <c r="AK134" s="26" t="s">
        <v>35</v>
      </c>
      <c r="AL134" s="5" t="s">
        <v>35</v>
      </c>
      <c r="AM134" s="5" t="str">
        <f>_xlfn.CONCAT(WCO_data3[[#This Row],[Collection method]]," ", WCO_data3[[#This Row],[Location]], " ", WCO_data3[[#This Row],[Resource Title]])</f>
        <v>Seabed Cawsand Reproductive stage of selected macrofauna species determined through histology.  Numerical rating scale designed for individual species.</v>
      </c>
      <c r="AN134" s="53" t="s">
        <v>794</v>
      </c>
      <c r="AO134" s="5" t="s">
        <v>767</v>
      </c>
      <c r="AP134" s="50" t="s">
        <v>1103</v>
      </c>
      <c r="AQ134" s="5" t="s">
        <v>769</v>
      </c>
      <c r="AR134" s="5" t="s">
        <v>770</v>
      </c>
      <c r="AS134" s="51" t="s">
        <v>1104</v>
      </c>
      <c r="AT134" s="5" t="s">
        <v>771</v>
      </c>
      <c r="AU134" s="52">
        <v>45207</v>
      </c>
      <c r="AV134" s="5" t="s">
        <v>772</v>
      </c>
      <c r="AW134" s="5">
        <v>99.1</v>
      </c>
      <c r="AX134" s="5" t="s">
        <v>770</v>
      </c>
    </row>
    <row r="135" spans="1:50" ht="86.4" hidden="1" x14ac:dyDescent="0.3">
      <c r="A135" s="42">
        <v>126</v>
      </c>
      <c r="B135" s="43" t="s">
        <v>560</v>
      </c>
      <c r="C135" s="43" t="s">
        <v>389</v>
      </c>
      <c r="D135" s="11" t="s">
        <v>390</v>
      </c>
      <c r="E135" s="5" t="s">
        <v>464</v>
      </c>
      <c r="F135" s="5" t="s">
        <v>464</v>
      </c>
      <c r="G135" s="5"/>
      <c r="H135" s="5"/>
      <c r="I135" s="5"/>
      <c r="J135" s="5"/>
      <c r="K135" s="5"/>
      <c r="L135" s="5"/>
      <c r="M135" s="5"/>
      <c r="N135" s="11" t="s">
        <v>558</v>
      </c>
      <c r="O135" s="11">
        <v>2008</v>
      </c>
      <c r="P135" s="11" t="s">
        <v>556</v>
      </c>
      <c r="Q135" s="11" t="s">
        <v>35</v>
      </c>
      <c r="R135" s="5" t="s">
        <v>465</v>
      </c>
      <c r="S135" s="5" t="s">
        <v>466</v>
      </c>
      <c r="T135" s="11" t="s">
        <v>467</v>
      </c>
      <c r="U135" s="11"/>
      <c r="V135" s="11"/>
      <c r="W135" s="11"/>
      <c r="X135" s="11" t="s">
        <v>764</v>
      </c>
      <c r="Y135" s="11" t="s">
        <v>665</v>
      </c>
      <c r="Z135" s="11" t="s">
        <v>765</v>
      </c>
      <c r="AA135" s="5" t="s">
        <v>1105</v>
      </c>
      <c r="AB135" s="11"/>
      <c r="AC135" s="11"/>
      <c r="AD135" s="11"/>
      <c r="AE135" s="11"/>
      <c r="AF135" s="11" t="s">
        <v>443</v>
      </c>
      <c r="AG135" s="5" t="s">
        <v>462</v>
      </c>
      <c r="AH135" s="5" t="s">
        <v>463</v>
      </c>
      <c r="AI135" s="11" t="s">
        <v>32</v>
      </c>
      <c r="AJ135" s="26" t="s">
        <v>35</v>
      </c>
      <c r="AK135" s="26" t="s">
        <v>35</v>
      </c>
      <c r="AL135" s="5" t="s">
        <v>35</v>
      </c>
      <c r="AM135" s="5" t="str">
        <f>_xlfn.CONCAT(WCO_data3[[#This Row],[Collection method]]," ", WCO_data3[[#This Row],[Location]], " ", WCO_data3[[#This Row],[Resource Title]])</f>
        <v>Seabed Cawsand  Meiofauna  Abundance</v>
      </c>
      <c r="AN135" s="53" t="s">
        <v>794</v>
      </c>
      <c r="AO135" s="5" t="s">
        <v>767</v>
      </c>
      <c r="AP135" s="50" t="s">
        <v>1106</v>
      </c>
      <c r="AQ135" s="5" t="s">
        <v>769</v>
      </c>
      <c r="AR135" s="5" t="s">
        <v>770</v>
      </c>
      <c r="AS135" s="51" t="s">
        <v>1107</v>
      </c>
      <c r="AT135" s="5" t="s">
        <v>771</v>
      </c>
      <c r="AU135" s="52">
        <v>45208</v>
      </c>
      <c r="AV135" s="5" t="s">
        <v>772</v>
      </c>
      <c r="AW135" s="5">
        <v>100.1</v>
      </c>
      <c r="AX135" s="5" t="s">
        <v>770</v>
      </c>
    </row>
    <row r="136" spans="1:50" ht="115.2" hidden="1" x14ac:dyDescent="0.3">
      <c r="A136" s="42">
        <v>127</v>
      </c>
      <c r="B136" s="43" t="s">
        <v>560</v>
      </c>
      <c r="C136" s="43" t="s">
        <v>389</v>
      </c>
      <c r="D136" s="11" t="s">
        <v>390</v>
      </c>
      <c r="E136" s="5" t="s">
        <v>477</v>
      </c>
      <c r="F136" s="5" t="s">
        <v>477</v>
      </c>
      <c r="G136" s="5"/>
      <c r="H136" s="5"/>
      <c r="I136" s="5"/>
      <c r="J136" s="5"/>
      <c r="K136" s="5"/>
      <c r="L136" s="5"/>
      <c r="M136" s="5"/>
      <c r="N136" s="11" t="s">
        <v>558</v>
      </c>
      <c r="O136" s="11">
        <v>2008</v>
      </c>
      <c r="P136" s="11" t="s">
        <v>556</v>
      </c>
      <c r="Q136" s="11" t="s">
        <v>35</v>
      </c>
      <c r="R136" s="5" t="s">
        <v>478</v>
      </c>
      <c r="S136" s="5" t="s">
        <v>479</v>
      </c>
      <c r="T136" s="11" t="s">
        <v>35</v>
      </c>
      <c r="U136" s="11"/>
      <c r="V136" s="11"/>
      <c r="W136" s="11"/>
      <c r="X136" s="11" t="s">
        <v>764</v>
      </c>
      <c r="Y136" s="11" t="s">
        <v>665</v>
      </c>
      <c r="Z136" s="11" t="s">
        <v>765</v>
      </c>
      <c r="AA136" s="5" t="s">
        <v>1108</v>
      </c>
      <c r="AB136" s="11"/>
      <c r="AC136" s="11"/>
      <c r="AD136" s="11"/>
      <c r="AE136" s="11"/>
      <c r="AF136" s="11">
        <v>8</v>
      </c>
      <c r="AG136" s="5" t="s">
        <v>480</v>
      </c>
      <c r="AH136" s="5" t="s">
        <v>481</v>
      </c>
      <c r="AI136" s="11" t="s">
        <v>32</v>
      </c>
      <c r="AJ136" s="26" t="s">
        <v>35</v>
      </c>
      <c r="AK136" s="26" t="s">
        <v>35</v>
      </c>
      <c r="AL136" s="5" t="s">
        <v>35</v>
      </c>
      <c r="AM136" s="5" t="str">
        <f>_xlfn.CONCAT(WCO_data3[[#This Row],[Collection method]]," ", WCO_data3[[#This Row],[Location]], " ", WCO_data3[[#This Row],[Resource Title]])</f>
        <v>Seabed Cawsand DNA (community composition and diversity)</v>
      </c>
      <c r="AN136" s="53" t="s">
        <v>794</v>
      </c>
      <c r="AO136" s="5" t="s">
        <v>767</v>
      </c>
      <c r="AP136" s="50" t="s">
        <v>1109</v>
      </c>
      <c r="AQ136" s="5" t="s">
        <v>769</v>
      </c>
      <c r="AR136" s="5" t="s">
        <v>770</v>
      </c>
      <c r="AS136" s="51" t="s">
        <v>1110</v>
      </c>
      <c r="AT136" s="5" t="s">
        <v>771</v>
      </c>
      <c r="AU136" s="52">
        <v>45209</v>
      </c>
      <c r="AV136" s="5" t="s">
        <v>772</v>
      </c>
      <c r="AW136" s="5">
        <v>101.1</v>
      </c>
      <c r="AX136" s="5" t="s">
        <v>770</v>
      </c>
    </row>
    <row r="137" spans="1:50" ht="86.4" hidden="1" x14ac:dyDescent="0.3">
      <c r="A137" s="42">
        <v>128</v>
      </c>
      <c r="B137" s="43" t="s">
        <v>560</v>
      </c>
      <c r="C137" s="43" t="s">
        <v>389</v>
      </c>
      <c r="D137" s="11" t="s">
        <v>360</v>
      </c>
      <c r="E137" s="5" t="s">
        <v>468</v>
      </c>
      <c r="F137" s="5" t="s">
        <v>468</v>
      </c>
      <c r="G137" s="5"/>
      <c r="H137" s="5"/>
      <c r="I137" s="5"/>
      <c r="J137" s="5"/>
      <c r="K137" s="5"/>
      <c r="L137" s="5"/>
      <c r="M137" s="5"/>
      <c r="N137" s="11" t="s">
        <v>558</v>
      </c>
      <c r="O137" s="11">
        <v>2008</v>
      </c>
      <c r="P137" s="11" t="s">
        <v>556</v>
      </c>
      <c r="Q137" s="11" t="s">
        <v>35</v>
      </c>
      <c r="R137" s="5" t="s">
        <v>563</v>
      </c>
      <c r="S137" s="5" t="s">
        <v>470</v>
      </c>
      <c r="T137" s="11" t="s">
        <v>35</v>
      </c>
      <c r="U137" s="11"/>
      <c r="V137" s="11"/>
      <c r="W137" s="11"/>
      <c r="X137" s="11" t="s">
        <v>764</v>
      </c>
      <c r="Y137" s="11" t="s">
        <v>665</v>
      </c>
      <c r="Z137" s="11" t="s">
        <v>765</v>
      </c>
      <c r="AA137" s="5" t="s">
        <v>1111</v>
      </c>
      <c r="AB137" s="11"/>
      <c r="AC137" s="11"/>
      <c r="AD137" s="11"/>
      <c r="AE137" s="11"/>
      <c r="AF137" s="11">
        <v>1</v>
      </c>
      <c r="AG137" s="5" t="s">
        <v>462</v>
      </c>
      <c r="AH137" s="5" t="s">
        <v>463</v>
      </c>
      <c r="AI137" s="11" t="s">
        <v>32</v>
      </c>
      <c r="AJ137" s="26" t="s">
        <v>35</v>
      </c>
      <c r="AK137" s="26" t="s">
        <v>35</v>
      </c>
      <c r="AL137" s="5" t="s">
        <v>35</v>
      </c>
      <c r="AM137" s="5" t="str">
        <f>_xlfn.CONCAT(WCO_data3[[#This Row],[Collection method]]," ", WCO_data3[[#This Row],[Location]], " ", WCO_data3[[#This Row],[Resource Title]])</f>
        <v>Seabed Cawsand Particle size analysis</v>
      </c>
      <c r="AN137" s="53" t="s">
        <v>794</v>
      </c>
      <c r="AO137" s="5" t="s">
        <v>767</v>
      </c>
      <c r="AP137" s="50" t="s">
        <v>1112</v>
      </c>
      <c r="AQ137" s="5" t="s">
        <v>769</v>
      </c>
      <c r="AR137" s="5" t="s">
        <v>770</v>
      </c>
      <c r="AS137" s="51" t="s">
        <v>1113</v>
      </c>
      <c r="AT137" s="5" t="s">
        <v>771</v>
      </c>
      <c r="AU137" s="52">
        <v>45210</v>
      </c>
      <c r="AV137" s="5" t="s">
        <v>772</v>
      </c>
      <c r="AW137" s="5">
        <v>102.1</v>
      </c>
      <c r="AX137" s="5" t="s">
        <v>770</v>
      </c>
    </row>
    <row r="138" spans="1:50" ht="86.4" hidden="1" x14ac:dyDescent="0.3">
      <c r="A138" s="42">
        <v>129</v>
      </c>
      <c r="B138" s="43" t="s">
        <v>560</v>
      </c>
      <c r="C138" s="43" t="s">
        <v>36</v>
      </c>
      <c r="D138" s="11" t="s">
        <v>360</v>
      </c>
      <c r="E138" s="5" t="s">
        <v>472</v>
      </c>
      <c r="F138" s="5" t="s">
        <v>472</v>
      </c>
      <c r="G138" s="5"/>
      <c r="H138" s="5"/>
      <c r="I138" s="5"/>
      <c r="J138" s="5"/>
      <c r="K138" s="5"/>
      <c r="L138" s="5"/>
      <c r="M138" s="5"/>
      <c r="N138" s="11" t="s">
        <v>558</v>
      </c>
      <c r="O138" s="11">
        <v>2008</v>
      </c>
      <c r="P138" s="11" t="s">
        <v>556</v>
      </c>
      <c r="Q138" s="11" t="s">
        <v>473</v>
      </c>
      <c r="R138" s="5" t="s">
        <v>474</v>
      </c>
      <c r="S138" s="5" t="s">
        <v>475</v>
      </c>
      <c r="T138" s="11" t="s">
        <v>476</v>
      </c>
      <c r="U138" s="11"/>
      <c r="V138" s="11"/>
      <c r="W138" s="11"/>
      <c r="X138" s="11" t="s">
        <v>764</v>
      </c>
      <c r="Y138" s="11" t="s">
        <v>665</v>
      </c>
      <c r="Z138" s="11" t="s">
        <v>765</v>
      </c>
      <c r="AA138" s="5" t="s">
        <v>1114</v>
      </c>
      <c r="AB138" s="11"/>
      <c r="AC138" s="11"/>
      <c r="AD138" s="11"/>
      <c r="AE138" s="11"/>
      <c r="AF138" s="11" t="s">
        <v>69</v>
      </c>
      <c r="AG138" s="5" t="s">
        <v>444</v>
      </c>
      <c r="AH138" s="5" t="s">
        <v>445</v>
      </c>
      <c r="AI138" s="11" t="s">
        <v>32</v>
      </c>
      <c r="AJ138" s="26" t="s">
        <v>35</v>
      </c>
      <c r="AK138" s="26" t="s">
        <v>35</v>
      </c>
      <c r="AL138" s="5" t="s">
        <v>35</v>
      </c>
      <c r="AM138" s="5" t="str">
        <f>_xlfn.CONCAT(WCO_data3[[#This Row],[Collection method]]," ", WCO_data3[[#This Row],[Location]], " ", WCO_data3[[#This Row],[Resource Title]])</f>
        <v>Water bottle  Cawsand Rosette sampler: CTD</v>
      </c>
      <c r="AN138" s="53" t="s">
        <v>794</v>
      </c>
      <c r="AO138" s="5" t="s">
        <v>767</v>
      </c>
      <c r="AP138" s="50" t="s">
        <v>1115</v>
      </c>
      <c r="AQ138" s="5" t="s">
        <v>769</v>
      </c>
      <c r="AR138" s="5" t="s">
        <v>770</v>
      </c>
      <c r="AS138" s="51" t="s">
        <v>1116</v>
      </c>
      <c r="AT138" s="5" t="s">
        <v>771</v>
      </c>
      <c r="AU138" s="52">
        <v>45211</v>
      </c>
      <c r="AV138" s="5" t="s">
        <v>772</v>
      </c>
      <c r="AW138" s="5">
        <v>103.1</v>
      </c>
      <c r="AX138" s="5" t="s">
        <v>770</v>
      </c>
    </row>
    <row r="139" spans="1:50" ht="100.8" hidden="1" x14ac:dyDescent="0.3">
      <c r="A139" s="42">
        <v>130</v>
      </c>
      <c r="B139" s="43" t="s">
        <v>564</v>
      </c>
      <c r="C139" s="43" t="s">
        <v>36</v>
      </c>
      <c r="D139" s="11" t="s">
        <v>37</v>
      </c>
      <c r="E139" s="5" t="s">
        <v>565</v>
      </c>
      <c r="F139" s="5" t="s">
        <v>565</v>
      </c>
      <c r="G139" s="5"/>
      <c r="H139" s="5"/>
      <c r="I139" s="5"/>
      <c r="J139" s="5"/>
      <c r="K139" s="5"/>
      <c r="L139" s="5"/>
      <c r="M139" s="5"/>
      <c r="N139" s="11" t="s">
        <v>566</v>
      </c>
      <c r="O139" s="11">
        <v>2008</v>
      </c>
      <c r="P139" s="11" t="s">
        <v>35</v>
      </c>
      <c r="Q139" s="11" t="s">
        <v>567</v>
      </c>
      <c r="R139" s="5" t="s">
        <v>568</v>
      </c>
      <c r="S139" s="5" t="s">
        <v>237</v>
      </c>
      <c r="T139" s="11" t="s">
        <v>238</v>
      </c>
      <c r="U139" s="11"/>
      <c r="V139" s="11"/>
      <c r="W139" s="11"/>
      <c r="X139" s="11" t="s">
        <v>764</v>
      </c>
      <c r="Y139" s="11" t="s">
        <v>665</v>
      </c>
      <c r="Z139" s="11" t="s">
        <v>765</v>
      </c>
      <c r="AA139" s="5" t="s">
        <v>1117</v>
      </c>
      <c r="AB139" s="11"/>
      <c r="AC139" s="11"/>
      <c r="AD139" s="11"/>
      <c r="AE139" s="11"/>
      <c r="AF139" s="11" t="s">
        <v>239</v>
      </c>
      <c r="AG139" s="5" t="s">
        <v>240</v>
      </c>
      <c r="AH139" s="5" t="s">
        <v>241</v>
      </c>
      <c r="AI139" s="11" t="s">
        <v>32</v>
      </c>
      <c r="AJ139" s="26" t="s">
        <v>232</v>
      </c>
      <c r="AK139" s="26" t="s">
        <v>569</v>
      </c>
      <c r="AL139" s="5" t="s">
        <v>35</v>
      </c>
      <c r="AM139" s="5" t="str">
        <f>_xlfn.CONCAT(WCO_data3[[#This Row],[Collection method]]," ", WCO_data3[[#This Row],[Location]], " ", WCO_data3[[#This Row],[Resource Title]])</f>
        <v>Water bottle  E1 Pelagic Total alkalinity</v>
      </c>
      <c r="AN139" s="53" t="s">
        <v>794</v>
      </c>
      <c r="AO139" s="5" t="s">
        <v>767</v>
      </c>
      <c r="AP139" s="50" t="s">
        <v>1118</v>
      </c>
      <c r="AQ139" s="5" t="s">
        <v>769</v>
      </c>
      <c r="AR139" s="5" t="s">
        <v>770</v>
      </c>
      <c r="AS139" s="51" t="s">
        <v>1119</v>
      </c>
      <c r="AT139" s="5" t="s">
        <v>771</v>
      </c>
      <c r="AU139" s="52">
        <v>45212</v>
      </c>
      <c r="AV139" s="5" t="s">
        <v>772</v>
      </c>
      <c r="AW139" s="5">
        <v>104.1</v>
      </c>
      <c r="AX139" s="5" t="s">
        <v>770</v>
      </c>
    </row>
    <row r="140" spans="1:50" ht="100.8" hidden="1" x14ac:dyDescent="0.3">
      <c r="A140" s="42">
        <v>131</v>
      </c>
      <c r="B140" s="43" t="s">
        <v>564</v>
      </c>
      <c r="C140" s="43" t="s">
        <v>36</v>
      </c>
      <c r="D140" s="11" t="s">
        <v>37</v>
      </c>
      <c r="E140" s="5" t="s">
        <v>244</v>
      </c>
      <c r="F140" s="5" t="s">
        <v>244</v>
      </c>
      <c r="G140" s="5"/>
      <c r="H140" s="5"/>
      <c r="I140" s="5"/>
      <c r="J140" s="5"/>
      <c r="K140" s="5"/>
      <c r="L140" s="5"/>
      <c r="M140" s="5"/>
      <c r="N140" s="11" t="s">
        <v>566</v>
      </c>
      <c r="O140" s="11">
        <v>2008</v>
      </c>
      <c r="P140" s="11" t="s">
        <v>35</v>
      </c>
      <c r="Q140" s="11" t="s">
        <v>567</v>
      </c>
      <c r="R140" s="5" t="s">
        <v>568</v>
      </c>
      <c r="S140" s="5" t="s">
        <v>245</v>
      </c>
      <c r="T140" s="11" t="s">
        <v>238</v>
      </c>
      <c r="U140" s="11"/>
      <c r="V140" s="11"/>
      <c r="W140" s="11"/>
      <c r="X140" s="11" t="s">
        <v>764</v>
      </c>
      <c r="Y140" s="11" t="s">
        <v>665</v>
      </c>
      <c r="Z140" s="11" t="s">
        <v>765</v>
      </c>
      <c r="AA140" s="5" t="s">
        <v>1120</v>
      </c>
      <c r="AB140" s="11"/>
      <c r="AC140" s="11"/>
      <c r="AD140" s="11"/>
      <c r="AE140" s="11"/>
      <c r="AF140" s="11" t="s">
        <v>239</v>
      </c>
      <c r="AG140" s="5" t="s">
        <v>240</v>
      </c>
      <c r="AH140" s="5" t="s">
        <v>241</v>
      </c>
      <c r="AI140" s="11" t="s">
        <v>32</v>
      </c>
      <c r="AJ140" s="26" t="s">
        <v>232</v>
      </c>
      <c r="AK140" s="26" t="s">
        <v>569</v>
      </c>
      <c r="AL140" s="5" t="s">
        <v>35</v>
      </c>
      <c r="AM140" s="5" t="str">
        <f>_xlfn.CONCAT(WCO_data3[[#This Row],[Collection method]]," ", WCO_data3[[#This Row],[Location]], " ", WCO_data3[[#This Row],[Resource Title]])</f>
        <v>Water bottle  E1 Pelagic Dissolved inorganic carbon</v>
      </c>
      <c r="AN140" s="53" t="s">
        <v>794</v>
      </c>
      <c r="AO140" s="5" t="s">
        <v>767</v>
      </c>
      <c r="AP140" s="50" t="s">
        <v>1121</v>
      </c>
      <c r="AQ140" s="5" t="s">
        <v>769</v>
      </c>
      <c r="AR140" s="5" t="s">
        <v>770</v>
      </c>
      <c r="AS140" s="51" t="s">
        <v>1122</v>
      </c>
      <c r="AT140" s="5" t="s">
        <v>771</v>
      </c>
      <c r="AU140" s="52">
        <v>45213</v>
      </c>
      <c r="AV140" s="5" t="s">
        <v>772</v>
      </c>
      <c r="AW140" s="5">
        <v>105.1</v>
      </c>
      <c r="AX140" s="5" t="s">
        <v>770</v>
      </c>
    </row>
    <row r="141" spans="1:50" ht="144" hidden="1" x14ac:dyDescent="0.3">
      <c r="A141" s="42">
        <v>132</v>
      </c>
      <c r="B141" s="43" t="s">
        <v>564</v>
      </c>
      <c r="C141" s="43" t="s">
        <v>36</v>
      </c>
      <c r="D141" s="11" t="s">
        <v>37</v>
      </c>
      <c r="E141" s="5" t="s">
        <v>206</v>
      </c>
      <c r="F141" s="5" t="s">
        <v>206</v>
      </c>
      <c r="G141" s="5"/>
      <c r="H141" s="5"/>
      <c r="I141" s="5"/>
      <c r="J141" s="5"/>
      <c r="K141" s="5"/>
      <c r="L141" s="5"/>
      <c r="M141" s="5"/>
      <c r="N141" s="11" t="s">
        <v>566</v>
      </c>
      <c r="O141" s="11">
        <v>2000</v>
      </c>
      <c r="P141" s="11" t="s">
        <v>35</v>
      </c>
      <c r="Q141" s="11" t="s">
        <v>570</v>
      </c>
      <c r="R141" s="5" t="s">
        <v>571</v>
      </c>
      <c r="S141" s="5" t="s">
        <v>208</v>
      </c>
      <c r="T141" s="11" t="s">
        <v>209</v>
      </c>
      <c r="U141" s="11"/>
      <c r="V141" s="11"/>
      <c r="W141" s="11"/>
      <c r="X141" s="11" t="s">
        <v>764</v>
      </c>
      <c r="Y141" s="11" t="s">
        <v>665</v>
      </c>
      <c r="Z141" s="11" t="s">
        <v>765</v>
      </c>
      <c r="AA141" s="5" t="s">
        <v>1123</v>
      </c>
      <c r="AB141" s="11"/>
      <c r="AC141" s="11"/>
      <c r="AD141" s="11"/>
      <c r="AE141" s="11"/>
      <c r="AF141" s="11" t="s">
        <v>572</v>
      </c>
      <c r="AG141" s="5" t="s">
        <v>210</v>
      </c>
      <c r="AH141" s="5" t="s">
        <v>211</v>
      </c>
      <c r="AI141" s="11" t="s">
        <v>32</v>
      </c>
      <c r="AJ141" s="26" t="s">
        <v>35</v>
      </c>
      <c r="AK141" s="25" t="s">
        <v>213</v>
      </c>
      <c r="AL141" s="5" t="s">
        <v>35</v>
      </c>
      <c r="AM141" s="5" t="str">
        <f>_xlfn.CONCAT(WCO_data3[[#This Row],[Collection method]]," ", WCO_data3[[#This Row],[Location]], " ", WCO_data3[[#This Row],[Resource Title]])</f>
        <v>Water bottle  E1 Pelagic Nitrate+Nitrite, Nitrite, Ammonium, Phosphate, Silicate</v>
      </c>
      <c r="AN141" s="53" t="s">
        <v>794</v>
      </c>
      <c r="AO141" s="5" t="s">
        <v>767</v>
      </c>
      <c r="AP141" s="50" t="s">
        <v>1124</v>
      </c>
      <c r="AQ141" s="5" t="s">
        <v>769</v>
      </c>
      <c r="AR141" s="5" t="s">
        <v>770</v>
      </c>
      <c r="AS141" s="51" t="s">
        <v>1125</v>
      </c>
      <c r="AT141" s="5" t="s">
        <v>771</v>
      </c>
      <c r="AU141" s="52">
        <v>45214</v>
      </c>
      <c r="AV141" s="5" t="s">
        <v>772</v>
      </c>
      <c r="AW141" s="5">
        <v>106.1</v>
      </c>
      <c r="AX141" s="5" t="s">
        <v>770</v>
      </c>
    </row>
    <row r="142" spans="1:50" ht="115.2" hidden="1" x14ac:dyDescent="0.3">
      <c r="A142" s="42">
        <v>133</v>
      </c>
      <c r="B142" s="43" t="s">
        <v>564</v>
      </c>
      <c r="C142" s="43" t="s">
        <v>20</v>
      </c>
      <c r="D142" s="11" t="s">
        <v>109</v>
      </c>
      <c r="E142" s="5" t="s">
        <v>110</v>
      </c>
      <c r="F142" s="5" t="s">
        <v>110</v>
      </c>
      <c r="G142" s="5"/>
      <c r="H142" s="5"/>
      <c r="I142" s="5"/>
      <c r="J142" s="5"/>
      <c r="K142" s="5"/>
      <c r="L142" s="5"/>
      <c r="M142" s="5"/>
      <c r="N142" s="11" t="s">
        <v>369</v>
      </c>
      <c r="O142" s="11">
        <v>1924</v>
      </c>
      <c r="P142" s="11" t="s">
        <v>98</v>
      </c>
      <c r="Q142" s="11" t="s">
        <v>573</v>
      </c>
      <c r="R142" s="5" t="s">
        <v>574</v>
      </c>
      <c r="S142" s="5" t="s">
        <v>114</v>
      </c>
      <c r="T142" s="11" t="s">
        <v>115</v>
      </c>
      <c r="U142" s="11"/>
      <c r="V142" s="11"/>
      <c r="W142" s="11"/>
      <c r="X142" s="11" t="s">
        <v>764</v>
      </c>
      <c r="Y142" s="11" t="s">
        <v>665</v>
      </c>
      <c r="Z142" s="11" t="s">
        <v>765</v>
      </c>
      <c r="AA142" s="5" t="s">
        <v>1126</v>
      </c>
      <c r="AB142" s="11"/>
      <c r="AC142" s="11"/>
      <c r="AD142" s="11"/>
      <c r="AE142" s="11"/>
      <c r="AF142" s="11" t="s">
        <v>94</v>
      </c>
      <c r="AG142" s="5" t="s">
        <v>116</v>
      </c>
      <c r="AH142" s="5" t="s">
        <v>117</v>
      </c>
      <c r="AI142" s="11" t="s">
        <v>118</v>
      </c>
      <c r="AJ142" s="26" t="s">
        <v>119</v>
      </c>
      <c r="AK142" s="26" t="s">
        <v>120</v>
      </c>
      <c r="AL142" s="5" t="s">
        <v>121</v>
      </c>
      <c r="AM142" s="5" t="str">
        <f>_xlfn.CONCAT(WCO_data3[[#This Row],[Collection method]]," ", WCO_data3[[#This Row],[Location]], " ", WCO_data3[[#This Row],[Resource Title]])</f>
        <v xml:space="preserve">Net samples E1 Pelagic Larval fish abundance: Young Fish Trawl </v>
      </c>
      <c r="AN142" s="53" t="s">
        <v>794</v>
      </c>
      <c r="AO142" s="5" t="s">
        <v>767</v>
      </c>
      <c r="AP142" s="50" t="s">
        <v>1127</v>
      </c>
      <c r="AQ142" s="5" t="s">
        <v>769</v>
      </c>
      <c r="AR142" s="5" t="s">
        <v>770</v>
      </c>
      <c r="AS142" s="51" t="s">
        <v>1128</v>
      </c>
      <c r="AT142" s="5" t="s">
        <v>771</v>
      </c>
      <c r="AU142" s="52">
        <v>45215</v>
      </c>
      <c r="AV142" s="5" t="s">
        <v>772</v>
      </c>
      <c r="AW142" s="5">
        <v>107.1</v>
      </c>
      <c r="AX142" s="5" t="s">
        <v>770</v>
      </c>
    </row>
    <row r="143" spans="1:50" ht="129.6" hidden="1" x14ac:dyDescent="0.3">
      <c r="A143" s="42">
        <v>134</v>
      </c>
      <c r="B143" s="43" t="s">
        <v>564</v>
      </c>
      <c r="C143" s="43" t="s">
        <v>36</v>
      </c>
      <c r="D143" s="11" t="s">
        <v>37</v>
      </c>
      <c r="E143" s="5" t="s">
        <v>305</v>
      </c>
      <c r="F143" s="5" t="s">
        <v>305</v>
      </c>
      <c r="G143" s="5"/>
      <c r="H143" s="5"/>
      <c r="I143" s="5"/>
      <c r="J143" s="5"/>
      <c r="K143" s="5"/>
      <c r="L143" s="5"/>
      <c r="M143" s="5"/>
      <c r="N143" s="11" t="s">
        <v>369</v>
      </c>
      <c r="O143" s="11">
        <v>2018</v>
      </c>
      <c r="P143" s="11" t="s">
        <v>98</v>
      </c>
      <c r="Q143" s="11" t="s">
        <v>575</v>
      </c>
      <c r="R143" s="5" t="s">
        <v>306</v>
      </c>
      <c r="S143" s="5" t="s">
        <v>307</v>
      </c>
      <c r="T143" s="11" t="s">
        <v>308</v>
      </c>
      <c r="U143" s="11"/>
      <c r="V143" s="11"/>
      <c r="W143" s="11"/>
      <c r="X143" s="11" t="s">
        <v>764</v>
      </c>
      <c r="Y143" s="11" t="s">
        <v>665</v>
      </c>
      <c r="Z143" s="11" t="s">
        <v>765</v>
      </c>
      <c r="AA143" s="5" t="s">
        <v>1129</v>
      </c>
      <c r="AB143" s="11"/>
      <c r="AC143" s="11"/>
      <c r="AD143" s="11"/>
      <c r="AE143" s="11"/>
      <c r="AF143" s="11" t="s">
        <v>69</v>
      </c>
      <c r="AG143" s="5" t="s">
        <v>309</v>
      </c>
      <c r="AH143" s="5" t="s">
        <v>310</v>
      </c>
      <c r="AI143" s="11" t="s">
        <v>118</v>
      </c>
      <c r="AJ143" s="26" t="s">
        <v>35</v>
      </c>
      <c r="AK143" s="26" t="s">
        <v>311</v>
      </c>
      <c r="AL143" s="5" t="s">
        <v>35</v>
      </c>
      <c r="AM143" s="5" t="str">
        <f>_xlfn.CONCAT(WCO_data3[[#This Row],[Collection method]]," ", WCO_data3[[#This Row],[Location]], " ", WCO_data3[[#This Row],[Resource Title]])</f>
        <v>Water bottle  E1 Pelagic Depth, conductivity, pressure, temperature, salinity, sound velocity, density</v>
      </c>
      <c r="AN143" s="53" t="s">
        <v>794</v>
      </c>
      <c r="AO143" s="5" t="s">
        <v>767</v>
      </c>
      <c r="AP143" s="50" t="s">
        <v>1130</v>
      </c>
      <c r="AQ143" s="5" t="s">
        <v>769</v>
      </c>
      <c r="AR143" s="5" t="s">
        <v>770</v>
      </c>
      <c r="AS143" s="51" t="s">
        <v>1131</v>
      </c>
      <c r="AT143" s="5" t="s">
        <v>771</v>
      </c>
      <c r="AU143" s="52">
        <v>45216</v>
      </c>
      <c r="AV143" s="5" t="s">
        <v>772</v>
      </c>
      <c r="AW143" s="5">
        <v>108.1</v>
      </c>
      <c r="AX143" s="5" t="s">
        <v>770</v>
      </c>
    </row>
    <row r="144" spans="1:50" ht="144" hidden="1" x14ac:dyDescent="0.3">
      <c r="A144" s="42">
        <v>135</v>
      </c>
      <c r="B144" s="43" t="s">
        <v>576</v>
      </c>
      <c r="C144" s="43" t="s">
        <v>389</v>
      </c>
      <c r="D144" s="11" t="s">
        <v>390</v>
      </c>
      <c r="E144" s="5" t="s">
        <v>457</v>
      </c>
      <c r="F144" s="5" t="s">
        <v>457</v>
      </c>
      <c r="G144" s="5"/>
      <c r="H144" s="5"/>
      <c r="I144" s="5"/>
      <c r="J144" s="5"/>
      <c r="K144" s="5"/>
      <c r="L144" s="5"/>
      <c r="M144" s="5"/>
      <c r="N144" s="11" t="s">
        <v>35</v>
      </c>
      <c r="O144" s="11">
        <v>2008</v>
      </c>
      <c r="P144" s="11" t="s">
        <v>577</v>
      </c>
      <c r="Q144" s="11" t="s">
        <v>35</v>
      </c>
      <c r="R144" s="5" t="s">
        <v>458</v>
      </c>
      <c r="S144" s="5" t="s">
        <v>459</v>
      </c>
      <c r="T144" s="11" t="s">
        <v>460</v>
      </c>
      <c r="U144" s="11"/>
      <c r="V144" s="11"/>
      <c r="W144" s="11"/>
      <c r="X144" s="11" t="s">
        <v>764</v>
      </c>
      <c r="Y144" s="11" t="s">
        <v>665</v>
      </c>
      <c r="Z144" s="11" t="s">
        <v>765</v>
      </c>
      <c r="AA144" s="5" t="s">
        <v>1132</v>
      </c>
      <c r="AB144" s="11"/>
      <c r="AC144" s="11"/>
      <c r="AD144" s="11"/>
      <c r="AE144" s="11"/>
      <c r="AF144" s="11" t="s">
        <v>461</v>
      </c>
      <c r="AG144" s="5" t="s">
        <v>462</v>
      </c>
      <c r="AH144" s="5" t="s">
        <v>463</v>
      </c>
      <c r="AI144" s="11" t="s">
        <v>32</v>
      </c>
      <c r="AJ144" s="26" t="s">
        <v>35</v>
      </c>
      <c r="AK144" s="26" t="s">
        <v>35</v>
      </c>
      <c r="AL144" s="26" t="s">
        <v>35</v>
      </c>
      <c r="AM144" s="26" t="str">
        <f>_xlfn.CONCAT(WCO_data3[[#This Row],[Collection method]]," ", WCO_data3[[#This Row],[Location]], " ", WCO_data3[[#This Row],[Resource Title]])</f>
        <v>Seabed Eddystone Reproductive stage of selected macrofauna species determined through histology.  Numerical rating scale designed for individual species.</v>
      </c>
      <c r="AN144" s="53" t="s">
        <v>794</v>
      </c>
      <c r="AO144" s="5" t="s">
        <v>767</v>
      </c>
      <c r="AP144" s="50" t="s">
        <v>1133</v>
      </c>
      <c r="AQ144" s="5" t="s">
        <v>769</v>
      </c>
      <c r="AR144" s="5" t="s">
        <v>770</v>
      </c>
      <c r="AS144" s="51" t="s">
        <v>1134</v>
      </c>
      <c r="AT144" s="5" t="s">
        <v>771</v>
      </c>
      <c r="AU144" s="52">
        <v>45217</v>
      </c>
      <c r="AV144" s="5" t="s">
        <v>772</v>
      </c>
      <c r="AW144" s="5">
        <v>109.1</v>
      </c>
      <c r="AX144" s="5" t="s">
        <v>770</v>
      </c>
    </row>
    <row r="145" spans="1:50" ht="129.6" hidden="1" x14ac:dyDescent="0.3">
      <c r="A145" s="42">
        <v>136</v>
      </c>
      <c r="B145" s="43" t="s">
        <v>564</v>
      </c>
      <c r="C145" s="43" t="s">
        <v>36</v>
      </c>
      <c r="D145" s="11" t="s">
        <v>21</v>
      </c>
      <c r="E145" s="5" t="s">
        <v>48</v>
      </c>
      <c r="F145" s="5" t="s">
        <v>48</v>
      </c>
      <c r="G145" s="5"/>
      <c r="H145" s="5"/>
      <c r="I145" s="5"/>
      <c r="J145" s="5"/>
      <c r="K145" s="5"/>
      <c r="L145" s="5"/>
      <c r="M145" s="5"/>
      <c r="N145" s="11" t="s">
        <v>578</v>
      </c>
      <c r="O145" s="11">
        <v>2014</v>
      </c>
      <c r="P145" s="11" t="s">
        <v>35</v>
      </c>
      <c r="Q145" s="11">
        <v>10</v>
      </c>
      <c r="R145" s="5" t="s">
        <v>49</v>
      </c>
      <c r="S145" s="5" t="s">
        <v>579</v>
      </c>
      <c r="T145" s="11" t="s">
        <v>51</v>
      </c>
      <c r="U145" s="11"/>
      <c r="V145" s="11"/>
      <c r="W145" s="11"/>
      <c r="X145" s="11" t="s">
        <v>764</v>
      </c>
      <c r="Y145" s="11" t="s">
        <v>665</v>
      </c>
      <c r="Z145" s="11" t="s">
        <v>765</v>
      </c>
      <c r="AA145" s="5" t="s">
        <v>1135</v>
      </c>
      <c r="AB145" s="11"/>
      <c r="AC145" s="11"/>
      <c r="AD145" s="11"/>
      <c r="AE145" s="11"/>
      <c r="AF145" s="11" t="s">
        <v>52</v>
      </c>
      <c r="AG145" s="5" t="s">
        <v>580</v>
      </c>
      <c r="AH145" s="5" t="s">
        <v>581</v>
      </c>
      <c r="AI145" s="11" t="s">
        <v>32</v>
      </c>
      <c r="AJ145" s="26" t="s">
        <v>35</v>
      </c>
      <c r="AK145" s="26" t="s">
        <v>35</v>
      </c>
      <c r="AL145" s="5" t="s">
        <v>35</v>
      </c>
      <c r="AM145" s="5" t="str">
        <f>_xlfn.CONCAT(WCO_data3[[#This Row],[Collection method]]," ", WCO_data3[[#This Row],[Location]], " ", WCO_data3[[#This Row],[Resource Title]])</f>
        <v>Water bottle  E1 Pelagic Phytoplankton taxonomic cell counts for abundance, estimated biovolume and biomass</v>
      </c>
      <c r="AN145" s="53" t="s">
        <v>794</v>
      </c>
      <c r="AO145" s="5" t="s">
        <v>767</v>
      </c>
      <c r="AP145" s="50" t="s">
        <v>1136</v>
      </c>
      <c r="AQ145" s="5" t="s">
        <v>769</v>
      </c>
      <c r="AR145" s="5" t="s">
        <v>770</v>
      </c>
      <c r="AS145" s="51" t="s">
        <v>1137</v>
      </c>
      <c r="AT145" s="5" t="s">
        <v>771</v>
      </c>
      <c r="AU145" s="52">
        <v>45218</v>
      </c>
      <c r="AV145" s="5" t="s">
        <v>772</v>
      </c>
      <c r="AW145" s="5">
        <v>110.1</v>
      </c>
      <c r="AX145" s="5" t="s">
        <v>770</v>
      </c>
    </row>
    <row r="146" spans="1:50" ht="100.8" hidden="1" x14ac:dyDescent="0.3">
      <c r="A146" s="42">
        <v>137</v>
      </c>
      <c r="B146" s="43" t="s">
        <v>576</v>
      </c>
      <c r="C146" s="43" t="s">
        <v>389</v>
      </c>
      <c r="D146" s="11" t="s">
        <v>390</v>
      </c>
      <c r="E146" s="5" t="s">
        <v>582</v>
      </c>
      <c r="F146" s="5" t="s">
        <v>582</v>
      </c>
      <c r="G146" s="5"/>
      <c r="H146" s="5"/>
      <c r="I146" s="5"/>
      <c r="J146" s="5"/>
      <c r="K146" s="5"/>
      <c r="L146" s="5"/>
      <c r="M146" s="5"/>
      <c r="N146" s="11" t="s">
        <v>583</v>
      </c>
      <c r="O146" s="11">
        <v>2008</v>
      </c>
      <c r="P146" s="11" t="s">
        <v>577</v>
      </c>
      <c r="Q146" s="11" t="s">
        <v>35</v>
      </c>
      <c r="R146" s="5" t="s">
        <v>440</v>
      </c>
      <c r="S146" s="5" t="s">
        <v>441</v>
      </c>
      <c r="T146" s="11" t="s">
        <v>93</v>
      </c>
      <c r="U146" s="11"/>
      <c r="V146" s="11"/>
      <c r="W146" s="11"/>
      <c r="X146" s="11" t="s">
        <v>764</v>
      </c>
      <c r="Y146" s="11" t="s">
        <v>665</v>
      </c>
      <c r="Z146" s="11" t="s">
        <v>765</v>
      </c>
      <c r="AA146" s="5" t="s">
        <v>1138</v>
      </c>
      <c r="AB146" s="11"/>
      <c r="AC146" s="11"/>
      <c r="AD146" s="11"/>
      <c r="AE146" s="11"/>
      <c r="AF146" s="11">
        <v>5</v>
      </c>
      <c r="AG146" s="5" t="s">
        <v>444</v>
      </c>
      <c r="AH146" s="5" t="s">
        <v>445</v>
      </c>
      <c r="AI146" s="11" t="s">
        <v>32</v>
      </c>
      <c r="AJ146" s="26" t="s">
        <v>35</v>
      </c>
      <c r="AK146" s="26" t="s">
        <v>557</v>
      </c>
      <c r="AL146" s="26" t="s">
        <v>35</v>
      </c>
      <c r="AM146" s="26" t="str">
        <f>_xlfn.CONCAT(WCO_data3[[#This Row],[Collection method]]," ", WCO_data3[[#This Row],[Location]], " ", WCO_data3[[#This Row],[Resource Title]])</f>
        <v xml:space="preserve">Seabed Eddystone  Macrofauna    Abundance </v>
      </c>
      <c r="AN146" s="53" t="s">
        <v>794</v>
      </c>
      <c r="AO146" s="5" t="s">
        <v>767</v>
      </c>
      <c r="AP146" s="50" t="s">
        <v>1139</v>
      </c>
      <c r="AQ146" s="5" t="s">
        <v>769</v>
      </c>
      <c r="AR146" s="5" t="s">
        <v>770</v>
      </c>
      <c r="AS146" s="51" t="s">
        <v>1140</v>
      </c>
      <c r="AT146" s="5" t="s">
        <v>771</v>
      </c>
      <c r="AU146" s="52">
        <v>45219</v>
      </c>
      <c r="AV146" s="5" t="s">
        <v>772</v>
      </c>
      <c r="AW146" s="5">
        <v>111.1</v>
      </c>
      <c r="AX146" s="5" t="s">
        <v>770</v>
      </c>
    </row>
    <row r="147" spans="1:50" ht="100.8" hidden="1" x14ac:dyDescent="0.3">
      <c r="A147" s="42">
        <v>138</v>
      </c>
      <c r="B147" s="43" t="s">
        <v>576</v>
      </c>
      <c r="C147" s="43" t="s">
        <v>389</v>
      </c>
      <c r="D147" s="11" t="s">
        <v>390</v>
      </c>
      <c r="E147" s="5" t="s">
        <v>448</v>
      </c>
      <c r="F147" s="5" t="s">
        <v>448</v>
      </c>
      <c r="G147" s="5"/>
      <c r="H147" s="5"/>
      <c r="I147" s="5"/>
      <c r="J147" s="5"/>
      <c r="K147" s="5"/>
      <c r="L147" s="5"/>
      <c r="M147" s="5"/>
      <c r="N147" s="11" t="s">
        <v>583</v>
      </c>
      <c r="O147" s="11">
        <v>2008</v>
      </c>
      <c r="P147" s="11" t="s">
        <v>577</v>
      </c>
      <c r="Q147" s="11" t="s">
        <v>35</v>
      </c>
      <c r="R147" s="5" t="s">
        <v>440</v>
      </c>
      <c r="S147" s="5" t="s">
        <v>449</v>
      </c>
      <c r="T147" s="11" t="s">
        <v>450</v>
      </c>
      <c r="U147" s="11"/>
      <c r="V147" s="11"/>
      <c r="W147" s="11"/>
      <c r="X147" s="11" t="s">
        <v>764</v>
      </c>
      <c r="Y147" s="11" t="s">
        <v>665</v>
      </c>
      <c r="Z147" s="11" t="s">
        <v>765</v>
      </c>
      <c r="AA147" s="5" t="s">
        <v>1141</v>
      </c>
      <c r="AB147" s="11"/>
      <c r="AC147" s="11"/>
      <c r="AD147" s="11"/>
      <c r="AE147" s="11"/>
      <c r="AF147" s="11">
        <v>5</v>
      </c>
      <c r="AG147" s="5" t="s">
        <v>444</v>
      </c>
      <c r="AH147" s="5" t="s">
        <v>445</v>
      </c>
      <c r="AI147" s="11" t="s">
        <v>32</v>
      </c>
      <c r="AJ147" s="26" t="s">
        <v>35</v>
      </c>
      <c r="AK147" s="26" t="s">
        <v>557</v>
      </c>
      <c r="AL147" s="26" t="s">
        <v>35</v>
      </c>
      <c r="AM147" s="26" t="str">
        <f>_xlfn.CONCAT(WCO_data3[[#This Row],[Collection method]]," ", WCO_data3[[#This Row],[Location]], " ", WCO_data3[[#This Row],[Resource Title]])</f>
        <v>Seabed Eddystone  Macrofauna    Species fresh-biomass</v>
      </c>
      <c r="AN147" s="53" t="s">
        <v>794</v>
      </c>
      <c r="AO147" s="5" t="s">
        <v>767</v>
      </c>
      <c r="AP147" s="50" t="s">
        <v>1142</v>
      </c>
      <c r="AQ147" s="5" t="s">
        <v>769</v>
      </c>
      <c r="AR147" s="5" t="s">
        <v>770</v>
      </c>
      <c r="AS147" s="51" t="s">
        <v>1143</v>
      </c>
      <c r="AT147" s="5" t="s">
        <v>771</v>
      </c>
      <c r="AU147" s="52">
        <v>45220</v>
      </c>
      <c r="AV147" s="5" t="s">
        <v>772</v>
      </c>
      <c r="AW147" s="5">
        <v>112.1</v>
      </c>
      <c r="AX147" s="5" t="s">
        <v>770</v>
      </c>
    </row>
    <row r="148" spans="1:50" ht="86.4" hidden="1" x14ac:dyDescent="0.3">
      <c r="A148" s="42">
        <v>139</v>
      </c>
      <c r="B148" s="43" t="s">
        <v>576</v>
      </c>
      <c r="C148" s="43" t="s">
        <v>389</v>
      </c>
      <c r="D148" s="11" t="s">
        <v>390</v>
      </c>
      <c r="E148" s="5" t="s">
        <v>451</v>
      </c>
      <c r="F148" s="5" t="s">
        <v>451</v>
      </c>
      <c r="G148" s="5"/>
      <c r="H148" s="5"/>
      <c r="I148" s="5"/>
      <c r="J148" s="5"/>
      <c r="K148" s="5"/>
      <c r="L148" s="5"/>
      <c r="M148" s="5"/>
      <c r="N148" s="11" t="s">
        <v>583</v>
      </c>
      <c r="O148" s="11">
        <v>2008</v>
      </c>
      <c r="P148" s="11" t="s">
        <v>577</v>
      </c>
      <c r="Q148" s="11" t="s">
        <v>35</v>
      </c>
      <c r="R148" s="5" t="s">
        <v>453</v>
      </c>
      <c r="S148" s="5" t="s">
        <v>441</v>
      </c>
      <c r="T148" s="11" t="s">
        <v>454</v>
      </c>
      <c r="U148" s="11"/>
      <c r="V148" s="11"/>
      <c r="W148" s="11"/>
      <c r="X148" s="11" t="s">
        <v>764</v>
      </c>
      <c r="Y148" s="11" t="s">
        <v>665</v>
      </c>
      <c r="Z148" s="11" t="s">
        <v>765</v>
      </c>
      <c r="AA148" s="5" t="s">
        <v>1144</v>
      </c>
      <c r="AB148" s="11"/>
      <c r="AC148" s="11"/>
      <c r="AD148" s="11"/>
      <c r="AE148" s="11"/>
      <c r="AF148" s="11">
        <v>3</v>
      </c>
      <c r="AG148" s="5" t="s">
        <v>444</v>
      </c>
      <c r="AH148" s="5" t="s">
        <v>445</v>
      </c>
      <c r="AI148" s="11" t="s">
        <v>32</v>
      </c>
      <c r="AJ148" s="26" t="s">
        <v>35</v>
      </c>
      <c r="AK148" s="26" t="s">
        <v>35</v>
      </c>
      <c r="AL148" s="26" t="s">
        <v>35</v>
      </c>
      <c r="AM148" s="26" t="str">
        <f>_xlfn.CONCAT(WCO_data3[[#This Row],[Collection method]]," ", WCO_data3[[#This Row],[Location]], " ", WCO_data3[[#This Row],[Resource Title]])</f>
        <v>Seabed Eddystone  Megafauna   Abundance</v>
      </c>
      <c r="AN148" s="53" t="s">
        <v>794</v>
      </c>
      <c r="AO148" s="5" t="s">
        <v>767</v>
      </c>
      <c r="AP148" s="50" t="s">
        <v>1145</v>
      </c>
      <c r="AQ148" s="5" t="s">
        <v>769</v>
      </c>
      <c r="AR148" s="5" t="s">
        <v>770</v>
      </c>
      <c r="AS148" s="51" t="s">
        <v>1146</v>
      </c>
      <c r="AT148" s="5" t="s">
        <v>771</v>
      </c>
      <c r="AU148" s="52">
        <v>45221</v>
      </c>
      <c r="AV148" s="5" t="s">
        <v>772</v>
      </c>
      <c r="AW148" s="5">
        <v>113.1</v>
      </c>
      <c r="AX148" s="5" t="s">
        <v>770</v>
      </c>
    </row>
    <row r="149" spans="1:50" ht="86.4" hidden="1" x14ac:dyDescent="0.3">
      <c r="A149" s="42">
        <v>140</v>
      </c>
      <c r="B149" s="43" t="s">
        <v>576</v>
      </c>
      <c r="C149" s="43" t="s">
        <v>389</v>
      </c>
      <c r="D149" s="11" t="s">
        <v>390</v>
      </c>
      <c r="E149" s="5" t="s">
        <v>456</v>
      </c>
      <c r="F149" s="5" t="s">
        <v>456</v>
      </c>
      <c r="G149" s="5"/>
      <c r="H149" s="5"/>
      <c r="I149" s="5"/>
      <c r="J149" s="5"/>
      <c r="K149" s="5"/>
      <c r="L149" s="5"/>
      <c r="M149" s="5"/>
      <c r="N149" s="11" t="s">
        <v>583</v>
      </c>
      <c r="O149" s="11">
        <v>2008</v>
      </c>
      <c r="P149" s="11" t="s">
        <v>577</v>
      </c>
      <c r="Q149" s="11" t="s">
        <v>35</v>
      </c>
      <c r="R149" s="5" t="s">
        <v>453</v>
      </c>
      <c r="S149" s="5" t="s">
        <v>449</v>
      </c>
      <c r="T149" s="11" t="s">
        <v>454</v>
      </c>
      <c r="U149" s="11"/>
      <c r="V149" s="11"/>
      <c r="W149" s="11"/>
      <c r="X149" s="11" t="s">
        <v>764</v>
      </c>
      <c r="Y149" s="11" t="s">
        <v>665</v>
      </c>
      <c r="Z149" s="11" t="s">
        <v>765</v>
      </c>
      <c r="AA149" s="5" t="s">
        <v>1147</v>
      </c>
      <c r="AB149" s="11"/>
      <c r="AC149" s="11"/>
      <c r="AD149" s="11"/>
      <c r="AE149" s="11"/>
      <c r="AF149" s="11">
        <v>3</v>
      </c>
      <c r="AG149" s="5" t="s">
        <v>444</v>
      </c>
      <c r="AH149" s="5" t="s">
        <v>445</v>
      </c>
      <c r="AI149" s="11" t="s">
        <v>32</v>
      </c>
      <c r="AJ149" s="26" t="s">
        <v>35</v>
      </c>
      <c r="AK149" s="26" t="s">
        <v>35</v>
      </c>
      <c r="AL149" s="26" t="s">
        <v>35</v>
      </c>
      <c r="AM149" s="26" t="str">
        <f>_xlfn.CONCAT(WCO_data3[[#This Row],[Collection method]]," ", WCO_data3[[#This Row],[Location]], " ", WCO_data3[[#This Row],[Resource Title]])</f>
        <v>Seabed Eddystone  Megafauna    Species fresh-biomass</v>
      </c>
      <c r="AN149" s="53" t="s">
        <v>794</v>
      </c>
      <c r="AO149" s="5" t="s">
        <v>767</v>
      </c>
      <c r="AP149" s="50" t="s">
        <v>1148</v>
      </c>
      <c r="AQ149" s="5" t="s">
        <v>769</v>
      </c>
      <c r="AR149" s="5" t="s">
        <v>770</v>
      </c>
      <c r="AS149" s="51" t="s">
        <v>1149</v>
      </c>
      <c r="AT149" s="5" t="s">
        <v>771</v>
      </c>
      <c r="AU149" s="52">
        <v>45222</v>
      </c>
      <c r="AV149" s="5" t="s">
        <v>772</v>
      </c>
      <c r="AW149" s="5">
        <v>114.1</v>
      </c>
      <c r="AX149" s="5" t="s">
        <v>770</v>
      </c>
    </row>
    <row r="150" spans="1:50" ht="86.4" hidden="1" x14ac:dyDescent="0.3">
      <c r="A150" s="42">
        <v>141</v>
      </c>
      <c r="B150" s="43" t="s">
        <v>576</v>
      </c>
      <c r="C150" s="43" t="s">
        <v>389</v>
      </c>
      <c r="D150" s="11" t="s">
        <v>390</v>
      </c>
      <c r="E150" s="5" t="s">
        <v>464</v>
      </c>
      <c r="F150" s="5" t="s">
        <v>464</v>
      </c>
      <c r="G150" s="5"/>
      <c r="H150" s="5"/>
      <c r="I150" s="5"/>
      <c r="J150" s="5"/>
      <c r="K150" s="5"/>
      <c r="L150" s="5"/>
      <c r="M150" s="5"/>
      <c r="N150" s="11" t="s">
        <v>583</v>
      </c>
      <c r="O150" s="11">
        <v>2008</v>
      </c>
      <c r="P150" s="11" t="s">
        <v>577</v>
      </c>
      <c r="Q150" s="11" t="s">
        <v>35</v>
      </c>
      <c r="R150" s="5" t="s">
        <v>465</v>
      </c>
      <c r="S150" s="5" t="s">
        <v>466</v>
      </c>
      <c r="T150" s="11" t="s">
        <v>467</v>
      </c>
      <c r="U150" s="11"/>
      <c r="V150" s="11"/>
      <c r="W150" s="11"/>
      <c r="X150" s="11" t="s">
        <v>764</v>
      </c>
      <c r="Y150" s="11" t="s">
        <v>665</v>
      </c>
      <c r="Z150" s="11" t="s">
        <v>765</v>
      </c>
      <c r="AA150" s="5" t="s">
        <v>1150</v>
      </c>
      <c r="AB150" s="11"/>
      <c r="AC150" s="11"/>
      <c r="AD150" s="11"/>
      <c r="AE150" s="11"/>
      <c r="AF150" s="11">
        <v>5</v>
      </c>
      <c r="AG150" s="5" t="s">
        <v>462</v>
      </c>
      <c r="AH150" s="5" t="s">
        <v>463</v>
      </c>
      <c r="AI150" s="11" t="s">
        <v>32</v>
      </c>
      <c r="AJ150" s="26" t="s">
        <v>35</v>
      </c>
      <c r="AK150" s="26" t="s">
        <v>35</v>
      </c>
      <c r="AL150" s="26" t="s">
        <v>35</v>
      </c>
      <c r="AM150" s="26" t="str">
        <f>_xlfn.CONCAT(WCO_data3[[#This Row],[Collection method]]," ", WCO_data3[[#This Row],[Location]], " ", WCO_data3[[#This Row],[Resource Title]])</f>
        <v>Seabed Eddystone  Meiofauna  Abundance</v>
      </c>
      <c r="AN150" s="53" t="s">
        <v>794</v>
      </c>
      <c r="AO150" s="5" t="s">
        <v>767</v>
      </c>
      <c r="AP150" s="50" t="s">
        <v>1151</v>
      </c>
      <c r="AQ150" s="5" t="s">
        <v>769</v>
      </c>
      <c r="AR150" s="5" t="s">
        <v>770</v>
      </c>
      <c r="AS150" s="51" t="s">
        <v>1152</v>
      </c>
      <c r="AT150" s="5" t="s">
        <v>771</v>
      </c>
      <c r="AU150" s="52">
        <v>45223</v>
      </c>
      <c r="AV150" s="5" t="s">
        <v>772</v>
      </c>
      <c r="AW150" s="5">
        <v>115.1</v>
      </c>
      <c r="AX150" s="5" t="s">
        <v>770</v>
      </c>
    </row>
    <row r="151" spans="1:50" ht="86.4" hidden="1" x14ac:dyDescent="0.3">
      <c r="A151" s="42">
        <v>142</v>
      </c>
      <c r="B151" s="43" t="s">
        <v>576</v>
      </c>
      <c r="C151" s="43" t="s">
        <v>389</v>
      </c>
      <c r="D151" s="11" t="s">
        <v>360</v>
      </c>
      <c r="E151" s="5" t="s">
        <v>468</v>
      </c>
      <c r="F151" s="5" t="s">
        <v>468</v>
      </c>
      <c r="G151" s="5"/>
      <c r="H151" s="5"/>
      <c r="I151" s="5"/>
      <c r="J151" s="5"/>
      <c r="K151" s="5"/>
      <c r="L151" s="5"/>
      <c r="M151" s="5"/>
      <c r="N151" s="11" t="s">
        <v>583</v>
      </c>
      <c r="O151" s="11">
        <v>2008</v>
      </c>
      <c r="P151" s="11" t="s">
        <v>577</v>
      </c>
      <c r="Q151" s="11" t="s">
        <v>35</v>
      </c>
      <c r="R151" s="5" t="s">
        <v>469</v>
      </c>
      <c r="S151" s="5" t="s">
        <v>470</v>
      </c>
      <c r="T151" s="11" t="s">
        <v>35</v>
      </c>
      <c r="U151" s="11"/>
      <c r="V151" s="11"/>
      <c r="W151" s="11"/>
      <c r="X151" s="11" t="s">
        <v>764</v>
      </c>
      <c r="Y151" s="11" t="s">
        <v>665</v>
      </c>
      <c r="Z151" s="11" t="s">
        <v>765</v>
      </c>
      <c r="AA151" s="5" t="s">
        <v>1153</v>
      </c>
      <c r="AB151" s="11"/>
      <c r="AC151" s="11"/>
      <c r="AD151" s="11"/>
      <c r="AE151" s="11"/>
      <c r="AF151" s="11">
        <v>1</v>
      </c>
      <c r="AG151" s="5" t="s">
        <v>462</v>
      </c>
      <c r="AH151" s="5" t="s">
        <v>463</v>
      </c>
      <c r="AI151" s="11" t="s">
        <v>32</v>
      </c>
      <c r="AJ151" s="26" t="s">
        <v>35</v>
      </c>
      <c r="AK151" s="26" t="s">
        <v>35</v>
      </c>
      <c r="AL151" s="26" t="s">
        <v>35</v>
      </c>
      <c r="AM151" s="26" t="str">
        <f>_xlfn.CONCAT(WCO_data3[[#This Row],[Collection method]]," ", WCO_data3[[#This Row],[Location]], " ", WCO_data3[[#This Row],[Resource Title]])</f>
        <v>Seabed Eddystone Particle size analysis</v>
      </c>
      <c r="AN151" s="53" t="s">
        <v>794</v>
      </c>
      <c r="AO151" s="5" t="s">
        <v>767</v>
      </c>
      <c r="AP151" s="50" t="s">
        <v>1154</v>
      </c>
      <c r="AQ151" s="5" t="s">
        <v>769</v>
      </c>
      <c r="AR151" s="5" t="s">
        <v>770</v>
      </c>
      <c r="AS151" s="51" t="s">
        <v>1155</v>
      </c>
      <c r="AT151" s="5" t="s">
        <v>771</v>
      </c>
      <c r="AU151" s="52">
        <v>45224</v>
      </c>
      <c r="AV151" s="5" t="s">
        <v>772</v>
      </c>
      <c r="AW151" s="5">
        <v>116.1</v>
      </c>
      <c r="AX151" s="5" t="s">
        <v>770</v>
      </c>
    </row>
    <row r="152" spans="1:50" ht="86.4" hidden="1" x14ac:dyDescent="0.3">
      <c r="A152" s="42">
        <v>143</v>
      </c>
      <c r="B152" s="43" t="s">
        <v>576</v>
      </c>
      <c r="C152" s="43" t="s">
        <v>36</v>
      </c>
      <c r="D152" s="11" t="s">
        <v>37</v>
      </c>
      <c r="E152" s="5" t="s">
        <v>472</v>
      </c>
      <c r="F152" s="5" t="s">
        <v>472</v>
      </c>
      <c r="G152" s="5"/>
      <c r="H152" s="5"/>
      <c r="I152" s="5"/>
      <c r="J152" s="5"/>
      <c r="K152" s="5"/>
      <c r="L152" s="5"/>
      <c r="M152" s="5"/>
      <c r="N152" s="11" t="s">
        <v>583</v>
      </c>
      <c r="O152" s="11">
        <v>2008</v>
      </c>
      <c r="P152" s="11" t="s">
        <v>577</v>
      </c>
      <c r="Q152" s="11" t="s">
        <v>473</v>
      </c>
      <c r="R152" s="5" t="s">
        <v>474</v>
      </c>
      <c r="S152" s="5" t="s">
        <v>475</v>
      </c>
      <c r="T152" s="11" t="s">
        <v>476</v>
      </c>
      <c r="U152" s="11"/>
      <c r="V152" s="11"/>
      <c r="W152" s="11"/>
      <c r="X152" s="11" t="s">
        <v>764</v>
      </c>
      <c r="Y152" s="11" t="s">
        <v>665</v>
      </c>
      <c r="Z152" s="11" t="s">
        <v>765</v>
      </c>
      <c r="AA152" s="5" t="s">
        <v>1156</v>
      </c>
      <c r="AB152" s="11"/>
      <c r="AC152" s="11"/>
      <c r="AD152" s="11"/>
      <c r="AE152" s="11"/>
      <c r="AF152" s="11" t="s">
        <v>69</v>
      </c>
      <c r="AG152" s="5" t="s">
        <v>444</v>
      </c>
      <c r="AH152" s="5" t="s">
        <v>445</v>
      </c>
      <c r="AI152" s="11" t="s">
        <v>32</v>
      </c>
      <c r="AJ152" s="26" t="s">
        <v>35</v>
      </c>
      <c r="AK152" s="26" t="s">
        <v>35</v>
      </c>
      <c r="AL152" s="26" t="s">
        <v>35</v>
      </c>
      <c r="AM152" s="26" t="str">
        <f>_xlfn.CONCAT(WCO_data3[[#This Row],[Collection method]]," ", WCO_data3[[#This Row],[Location]], " ", WCO_data3[[#This Row],[Resource Title]])</f>
        <v>Water bottle  Eddystone Rosette sampler: CTD</v>
      </c>
      <c r="AN152" s="53" t="s">
        <v>794</v>
      </c>
      <c r="AO152" s="5" t="s">
        <v>767</v>
      </c>
      <c r="AP152" s="50" t="s">
        <v>1157</v>
      </c>
      <c r="AQ152" s="5" t="s">
        <v>769</v>
      </c>
      <c r="AR152" s="5" t="s">
        <v>770</v>
      </c>
      <c r="AS152" s="51" t="s">
        <v>1158</v>
      </c>
      <c r="AT152" s="5" t="s">
        <v>771</v>
      </c>
      <c r="AU152" s="52">
        <v>45225</v>
      </c>
      <c r="AV152" s="5" t="s">
        <v>772</v>
      </c>
      <c r="AW152" s="5">
        <v>117.1</v>
      </c>
      <c r="AX152" s="5" t="s">
        <v>770</v>
      </c>
    </row>
    <row r="153" spans="1:50" ht="129.6" hidden="1" x14ac:dyDescent="0.3">
      <c r="A153" s="42">
        <v>144</v>
      </c>
      <c r="B153" s="43" t="s">
        <v>584</v>
      </c>
      <c r="C153" s="43" t="s">
        <v>338</v>
      </c>
      <c r="D153" s="11" t="s">
        <v>37</v>
      </c>
      <c r="E153" s="5" t="s">
        <v>345</v>
      </c>
      <c r="F153" s="5" t="s">
        <v>345</v>
      </c>
      <c r="G153" s="5"/>
      <c r="H153" s="5"/>
      <c r="I153" s="5"/>
      <c r="J153" s="5"/>
      <c r="K153" s="5"/>
      <c r="L153" s="5"/>
      <c r="M153" s="5"/>
      <c r="N153" s="11" t="s">
        <v>340</v>
      </c>
      <c r="O153" s="11">
        <v>2009</v>
      </c>
      <c r="P153" s="11" t="s">
        <v>35</v>
      </c>
      <c r="Q153" s="11">
        <v>1.5</v>
      </c>
      <c r="R153" s="5" t="s">
        <v>346</v>
      </c>
      <c r="S153" s="5" t="s">
        <v>35</v>
      </c>
      <c r="T153" s="11" t="s">
        <v>347</v>
      </c>
      <c r="U153" s="11"/>
      <c r="V153" s="11"/>
      <c r="W153" s="11"/>
      <c r="X153" s="11" t="s">
        <v>764</v>
      </c>
      <c r="Y153" s="11" t="s">
        <v>665</v>
      </c>
      <c r="Z153" s="11" t="s">
        <v>765</v>
      </c>
      <c r="AA153" s="5" t="s">
        <v>1159</v>
      </c>
      <c r="AB153" s="11"/>
      <c r="AC153" s="11"/>
      <c r="AD153" s="11"/>
      <c r="AE153" s="11"/>
      <c r="AF153" s="11" t="s">
        <v>35</v>
      </c>
      <c r="AG153" s="5" t="s">
        <v>348</v>
      </c>
      <c r="AH153" s="5" t="s">
        <v>349</v>
      </c>
      <c r="AI153" s="11" t="s">
        <v>32</v>
      </c>
      <c r="AJ153" s="26" t="s">
        <v>350</v>
      </c>
      <c r="AK153" s="26" t="s">
        <v>585</v>
      </c>
      <c r="AL153" s="5" t="s">
        <v>352</v>
      </c>
      <c r="AM153" s="5" t="str">
        <f>_xlfn.CONCAT(WCO_data3[[#This Row],[Collection method]]," ", WCO_data3[[#This Row],[Location]], " ", WCO_data3[[#This Row],[Resource Title]])</f>
        <v>Electronic E1 Buoy Temperature</v>
      </c>
      <c r="AN153" s="53" t="s">
        <v>794</v>
      </c>
      <c r="AO153" s="5" t="s">
        <v>767</v>
      </c>
      <c r="AP153" s="50" t="s">
        <v>1160</v>
      </c>
      <c r="AQ153" s="5" t="s">
        <v>769</v>
      </c>
      <c r="AR153" s="5" t="s">
        <v>770</v>
      </c>
      <c r="AS153" s="51" t="s">
        <v>1161</v>
      </c>
      <c r="AT153" s="5" t="s">
        <v>771</v>
      </c>
      <c r="AU153" s="52">
        <v>45226</v>
      </c>
      <c r="AV153" s="5" t="s">
        <v>772</v>
      </c>
      <c r="AW153" s="5">
        <v>118.1</v>
      </c>
      <c r="AX153" s="5" t="s">
        <v>770</v>
      </c>
    </row>
    <row r="154" spans="1:50" ht="129.6" hidden="1" x14ac:dyDescent="0.3">
      <c r="A154" s="42">
        <v>145</v>
      </c>
      <c r="B154" s="43" t="s">
        <v>584</v>
      </c>
      <c r="C154" s="43" t="s">
        <v>338</v>
      </c>
      <c r="D154" s="11" t="s">
        <v>37</v>
      </c>
      <c r="E154" s="5" t="s">
        <v>269</v>
      </c>
      <c r="F154" s="5" t="s">
        <v>269</v>
      </c>
      <c r="G154" s="5"/>
      <c r="H154" s="5"/>
      <c r="I154" s="5"/>
      <c r="J154" s="5"/>
      <c r="K154" s="5"/>
      <c r="L154" s="5"/>
      <c r="M154" s="5"/>
      <c r="N154" s="11" t="s">
        <v>340</v>
      </c>
      <c r="O154" s="11">
        <v>2009</v>
      </c>
      <c r="P154" s="11" t="s">
        <v>35</v>
      </c>
      <c r="Q154" s="11">
        <v>1.5</v>
      </c>
      <c r="R154" s="5" t="s">
        <v>346</v>
      </c>
      <c r="S154" s="5" t="s">
        <v>35</v>
      </c>
      <c r="T154" s="11" t="s">
        <v>353</v>
      </c>
      <c r="U154" s="11"/>
      <c r="V154" s="11"/>
      <c r="W154" s="11"/>
      <c r="X154" s="11" t="s">
        <v>764</v>
      </c>
      <c r="Y154" s="11" t="s">
        <v>665</v>
      </c>
      <c r="Z154" s="11" t="s">
        <v>765</v>
      </c>
      <c r="AA154" s="5" t="s">
        <v>1162</v>
      </c>
      <c r="AB154" s="11"/>
      <c r="AC154" s="11"/>
      <c r="AD154" s="11"/>
      <c r="AE154" s="11"/>
      <c r="AF154" s="11" t="s">
        <v>35</v>
      </c>
      <c r="AG154" s="5" t="s">
        <v>348</v>
      </c>
      <c r="AH154" s="5" t="s">
        <v>349</v>
      </c>
      <c r="AI154" s="11" t="s">
        <v>32</v>
      </c>
      <c r="AJ154" s="26" t="s">
        <v>350</v>
      </c>
      <c r="AK154" s="26" t="s">
        <v>585</v>
      </c>
      <c r="AL154" s="5" t="s">
        <v>352</v>
      </c>
      <c r="AM154" s="5" t="str">
        <f>_xlfn.CONCAT(WCO_data3[[#This Row],[Collection method]]," ", WCO_data3[[#This Row],[Location]], " ", WCO_data3[[#This Row],[Resource Title]])</f>
        <v>Electronic E1 Buoy Salinity</v>
      </c>
      <c r="AN154" s="53" t="s">
        <v>794</v>
      </c>
      <c r="AO154" s="5" t="s">
        <v>767</v>
      </c>
      <c r="AP154" s="50" t="s">
        <v>1163</v>
      </c>
      <c r="AQ154" s="5" t="s">
        <v>769</v>
      </c>
      <c r="AR154" s="5" t="s">
        <v>770</v>
      </c>
      <c r="AS154" s="51" t="s">
        <v>1164</v>
      </c>
      <c r="AT154" s="5" t="s">
        <v>771</v>
      </c>
      <c r="AU154" s="52">
        <v>45227</v>
      </c>
      <c r="AV154" s="5" t="s">
        <v>772</v>
      </c>
      <c r="AW154" s="5">
        <v>119.1</v>
      </c>
      <c r="AX154" s="5" t="s">
        <v>770</v>
      </c>
    </row>
    <row r="155" spans="1:50" ht="129.6" hidden="1" x14ac:dyDescent="0.3">
      <c r="A155" s="42">
        <v>146</v>
      </c>
      <c r="B155" s="43" t="s">
        <v>584</v>
      </c>
      <c r="C155" s="43" t="s">
        <v>338</v>
      </c>
      <c r="D155" s="11" t="s">
        <v>37</v>
      </c>
      <c r="E155" s="5" t="s">
        <v>354</v>
      </c>
      <c r="F155" s="5" t="s">
        <v>354</v>
      </c>
      <c r="G155" s="5"/>
      <c r="H155" s="5"/>
      <c r="I155" s="5"/>
      <c r="J155" s="5"/>
      <c r="K155" s="5"/>
      <c r="L155" s="5"/>
      <c r="M155" s="5"/>
      <c r="N155" s="11" t="s">
        <v>340</v>
      </c>
      <c r="O155" s="11">
        <v>2009</v>
      </c>
      <c r="P155" s="11" t="s">
        <v>35</v>
      </c>
      <c r="Q155" s="11">
        <v>1.5</v>
      </c>
      <c r="R155" s="5" t="s">
        <v>346</v>
      </c>
      <c r="S155" s="5" t="s">
        <v>35</v>
      </c>
      <c r="T155" s="11" t="s">
        <v>355</v>
      </c>
      <c r="U155" s="11"/>
      <c r="V155" s="11"/>
      <c r="W155" s="11"/>
      <c r="X155" s="11" t="s">
        <v>764</v>
      </c>
      <c r="Y155" s="11" t="s">
        <v>665</v>
      </c>
      <c r="Z155" s="11" t="s">
        <v>765</v>
      </c>
      <c r="AA155" s="5" t="s">
        <v>1165</v>
      </c>
      <c r="AB155" s="11"/>
      <c r="AC155" s="11"/>
      <c r="AD155" s="11"/>
      <c r="AE155" s="11"/>
      <c r="AF155" s="11" t="s">
        <v>35</v>
      </c>
      <c r="AG155" s="5" t="s">
        <v>348</v>
      </c>
      <c r="AH155" s="5" t="s">
        <v>349</v>
      </c>
      <c r="AI155" s="11" t="s">
        <v>32</v>
      </c>
      <c r="AJ155" s="26" t="s">
        <v>350</v>
      </c>
      <c r="AK155" s="26" t="s">
        <v>585</v>
      </c>
      <c r="AL155" s="5" t="s">
        <v>352</v>
      </c>
      <c r="AM155" s="5" t="str">
        <f>_xlfn.CONCAT(WCO_data3[[#This Row],[Collection method]]," ", WCO_data3[[#This Row],[Location]], " ", WCO_data3[[#This Row],[Resource Title]])</f>
        <v>Electronic E1 Buoy Oxygen</v>
      </c>
      <c r="AN155" s="53" t="s">
        <v>794</v>
      </c>
      <c r="AO155" s="5" t="s">
        <v>767</v>
      </c>
      <c r="AP155" s="50" t="s">
        <v>1166</v>
      </c>
      <c r="AQ155" s="5" t="s">
        <v>769</v>
      </c>
      <c r="AR155" s="5" t="s">
        <v>770</v>
      </c>
      <c r="AS155" s="51" t="s">
        <v>1167</v>
      </c>
      <c r="AT155" s="5" t="s">
        <v>771</v>
      </c>
      <c r="AU155" s="52">
        <v>45228</v>
      </c>
      <c r="AV155" s="5" t="s">
        <v>772</v>
      </c>
      <c r="AW155" s="5">
        <v>120.1</v>
      </c>
      <c r="AX155" s="5" t="s">
        <v>770</v>
      </c>
    </row>
    <row r="156" spans="1:50" ht="129.6" hidden="1" x14ac:dyDescent="0.3">
      <c r="A156" s="42">
        <v>147</v>
      </c>
      <c r="B156" s="43" t="s">
        <v>584</v>
      </c>
      <c r="C156" s="43" t="s">
        <v>338</v>
      </c>
      <c r="D156" s="11" t="s">
        <v>37</v>
      </c>
      <c r="E156" s="5" t="s">
        <v>356</v>
      </c>
      <c r="F156" s="5" t="s">
        <v>356</v>
      </c>
      <c r="G156" s="5"/>
      <c r="H156" s="5"/>
      <c r="I156" s="5"/>
      <c r="J156" s="5"/>
      <c r="K156" s="5"/>
      <c r="L156" s="5"/>
      <c r="M156" s="5"/>
      <c r="N156" s="11" t="s">
        <v>340</v>
      </c>
      <c r="O156" s="11">
        <v>2009</v>
      </c>
      <c r="P156" s="11" t="s">
        <v>35</v>
      </c>
      <c r="Q156" s="11">
        <v>1.5</v>
      </c>
      <c r="R156" s="5" t="s">
        <v>346</v>
      </c>
      <c r="S156" s="5" t="s">
        <v>35</v>
      </c>
      <c r="T156" s="11" t="s">
        <v>357</v>
      </c>
      <c r="U156" s="11"/>
      <c r="V156" s="11"/>
      <c r="W156" s="11"/>
      <c r="X156" s="11" t="s">
        <v>764</v>
      </c>
      <c r="Y156" s="11" t="s">
        <v>665</v>
      </c>
      <c r="Z156" s="11" t="s">
        <v>765</v>
      </c>
      <c r="AA156" s="5" t="s">
        <v>1168</v>
      </c>
      <c r="AB156" s="11"/>
      <c r="AC156" s="11"/>
      <c r="AD156" s="11"/>
      <c r="AE156" s="11"/>
      <c r="AF156" s="11" t="s">
        <v>35</v>
      </c>
      <c r="AG156" s="5" t="s">
        <v>348</v>
      </c>
      <c r="AH156" s="5" t="s">
        <v>349</v>
      </c>
      <c r="AI156" s="11" t="s">
        <v>32</v>
      </c>
      <c r="AJ156" s="26" t="s">
        <v>350</v>
      </c>
      <c r="AK156" s="26" t="s">
        <v>585</v>
      </c>
      <c r="AL156" s="5" t="s">
        <v>352</v>
      </c>
      <c r="AM156" s="5" t="str">
        <f>_xlfn.CONCAT(WCO_data3[[#This Row],[Collection method]]," ", WCO_data3[[#This Row],[Location]], " ", WCO_data3[[#This Row],[Resource Title]])</f>
        <v>Electronic E1 Buoy Chlorophyll fluorescence</v>
      </c>
      <c r="AN156" s="53" t="s">
        <v>794</v>
      </c>
      <c r="AO156" s="5" t="s">
        <v>767</v>
      </c>
      <c r="AP156" s="50" t="s">
        <v>1169</v>
      </c>
      <c r="AQ156" s="5" t="s">
        <v>769</v>
      </c>
      <c r="AR156" s="5" t="s">
        <v>770</v>
      </c>
      <c r="AS156" s="51" t="s">
        <v>1170</v>
      </c>
      <c r="AT156" s="5" t="s">
        <v>771</v>
      </c>
      <c r="AU156" s="52">
        <v>45229</v>
      </c>
      <c r="AV156" s="5" t="s">
        <v>772</v>
      </c>
      <c r="AW156" s="5">
        <v>121.1</v>
      </c>
      <c r="AX156" s="5" t="s">
        <v>770</v>
      </c>
    </row>
    <row r="157" spans="1:50" ht="129.6" hidden="1" x14ac:dyDescent="0.3">
      <c r="A157" s="42">
        <v>148</v>
      </c>
      <c r="B157" s="43" t="s">
        <v>584</v>
      </c>
      <c r="C157" s="43" t="s">
        <v>338</v>
      </c>
      <c r="D157" s="11" t="s">
        <v>37</v>
      </c>
      <c r="E157" s="5" t="s">
        <v>358</v>
      </c>
      <c r="F157" s="5" t="s">
        <v>358</v>
      </c>
      <c r="G157" s="5"/>
      <c r="H157" s="5"/>
      <c r="I157" s="5"/>
      <c r="J157" s="5"/>
      <c r="K157" s="5"/>
      <c r="L157" s="5"/>
      <c r="M157" s="5"/>
      <c r="N157" s="11" t="s">
        <v>340</v>
      </c>
      <c r="O157" s="11">
        <v>2009</v>
      </c>
      <c r="P157" s="11" t="s">
        <v>35</v>
      </c>
      <c r="Q157" s="11">
        <v>1.5</v>
      </c>
      <c r="R157" s="5" t="s">
        <v>359</v>
      </c>
      <c r="S157" s="5" t="s">
        <v>35</v>
      </c>
      <c r="T157" s="11" t="s">
        <v>35</v>
      </c>
      <c r="U157" s="11"/>
      <c r="V157" s="11"/>
      <c r="W157" s="11"/>
      <c r="X157" s="11" t="s">
        <v>764</v>
      </c>
      <c r="Y157" s="11" t="s">
        <v>665</v>
      </c>
      <c r="Z157" s="11" t="s">
        <v>765</v>
      </c>
      <c r="AA157" s="5" t="s">
        <v>1171</v>
      </c>
      <c r="AB157" s="11"/>
      <c r="AC157" s="11"/>
      <c r="AD157" s="11"/>
      <c r="AE157" s="11"/>
      <c r="AF157" s="11" t="s">
        <v>35</v>
      </c>
      <c r="AG157" s="5" t="s">
        <v>348</v>
      </c>
      <c r="AH157" s="5" t="s">
        <v>349</v>
      </c>
      <c r="AI157" s="11" t="s">
        <v>32</v>
      </c>
      <c r="AJ157" s="26" t="s">
        <v>350</v>
      </c>
      <c r="AK157" s="26" t="s">
        <v>585</v>
      </c>
      <c r="AL157" s="5" t="s">
        <v>352</v>
      </c>
      <c r="AM157" s="5" t="str">
        <f>_xlfn.CONCAT(WCO_data3[[#This Row],[Collection method]]," ", WCO_data3[[#This Row],[Location]], " ", WCO_data3[[#This Row],[Resource Title]])</f>
        <v>Electronic E1 Buoy CDOM fluorescence</v>
      </c>
      <c r="AN157" s="53" t="s">
        <v>794</v>
      </c>
      <c r="AO157" s="5" t="s">
        <v>767</v>
      </c>
      <c r="AP157" s="50" t="s">
        <v>1172</v>
      </c>
      <c r="AQ157" s="5" t="s">
        <v>769</v>
      </c>
      <c r="AR157" s="5" t="s">
        <v>770</v>
      </c>
      <c r="AS157" s="51" t="s">
        <v>1173</v>
      </c>
      <c r="AT157" s="5" t="s">
        <v>771</v>
      </c>
      <c r="AU157" s="52">
        <v>45230</v>
      </c>
      <c r="AV157" s="5" t="s">
        <v>772</v>
      </c>
      <c r="AW157" s="5">
        <v>122.1</v>
      </c>
      <c r="AX157" s="5" t="s">
        <v>770</v>
      </c>
    </row>
    <row r="158" spans="1:50" ht="129.6" hidden="1" x14ac:dyDescent="0.3">
      <c r="A158" s="42">
        <v>149</v>
      </c>
      <c r="B158" s="43" t="s">
        <v>584</v>
      </c>
      <c r="C158" s="43" t="s">
        <v>338</v>
      </c>
      <c r="D158" s="11" t="s">
        <v>37</v>
      </c>
      <c r="E158" s="5" t="s">
        <v>361</v>
      </c>
      <c r="F158" s="5" t="s">
        <v>361</v>
      </c>
      <c r="G158" s="5"/>
      <c r="H158" s="5"/>
      <c r="I158" s="5"/>
      <c r="J158" s="5"/>
      <c r="K158" s="5"/>
      <c r="L158" s="5"/>
      <c r="M158" s="5"/>
      <c r="N158" s="11" t="s">
        <v>340</v>
      </c>
      <c r="O158" s="11">
        <v>2009</v>
      </c>
      <c r="P158" s="11" t="s">
        <v>35</v>
      </c>
      <c r="Q158" s="11">
        <v>1.5</v>
      </c>
      <c r="R158" s="5" t="s">
        <v>346</v>
      </c>
      <c r="S158" s="5" t="s">
        <v>35</v>
      </c>
      <c r="T158" s="11" t="s">
        <v>362</v>
      </c>
      <c r="U158" s="11"/>
      <c r="V158" s="11"/>
      <c r="W158" s="11"/>
      <c r="X158" s="11" t="s">
        <v>764</v>
      </c>
      <c r="Y158" s="11" t="s">
        <v>665</v>
      </c>
      <c r="Z158" s="11" t="s">
        <v>765</v>
      </c>
      <c r="AA158" s="5" t="s">
        <v>1174</v>
      </c>
      <c r="AB158" s="11"/>
      <c r="AC158" s="11"/>
      <c r="AD158" s="11"/>
      <c r="AE158" s="11"/>
      <c r="AF158" s="11" t="s">
        <v>35</v>
      </c>
      <c r="AG158" s="5" t="s">
        <v>348</v>
      </c>
      <c r="AH158" s="5" t="s">
        <v>349</v>
      </c>
      <c r="AI158" s="11" t="s">
        <v>32</v>
      </c>
      <c r="AJ158" s="26" t="s">
        <v>350</v>
      </c>
      <c r="AK158" s="26" t="s">
        <v>585</v>
      </c>
      <c r="AL158" s="5" t="s">
        <v>352</v>
      </c>
      <c r="AM158" s="5" t="str">
        <f>_xlfn.CONCAT(WCO_data3[[#This Row],[Collection method]]," ", WCO_data3[[#This Row],[Location]], " ", WCO_data3[[#This Row],[Resource Title]])</f>
        <v>Electronic E1 Buoy Turbidity</v>
      </c>
      <c r="AN158" s="53" t="s">
        <v>794</v>
      </c>
      <c r="AO158" s="5" t="s">
        <v>767</v>
      </c>
      <c r="AP158" s="50" t="s">
        <v>1175</v>
      </c>
      <c r="AQ158" s="5" t="s">
        <v>769</v>
      </c>
      <c r="AR158" s="5" t="s">
        <v>770</v>
      </c>
      <c r="AS158" s="51" t="s">
        <v>1176</v>
      </c>
      <c r="AT158" s="5" t="s">
        <v>771</v>
      </c>
      <c r="AU158" s="52">
        <v>45231</v>
      </c>
      <c r="AV158" s="5" t="s">
        <v>772</v>
      </c>
      <c r="AW158" s="5">
        <v>123.1</v>
      </c>
      <c r="AX158" s="5" t="s">
        <v>770</v>
      </c>
    </row>
    <row r="159" spans="1:50" ht="129.6" hidden="1" x14ac:dyDescent="0.3">
      <c r="A159" s="42">
        <v>150</v>
      </c>
      <c r="B159" s="43" t="s">
        <v>584</v>
      </c>
      <c r="C159" s="43" t="s">
        <v>338</v>
      </c>
      <c r="D159" s="11" t="s">
        <v>37</v>
      </c>
      <c r="E159" s="5" t="s">
        <v>363</v>
      </c>
      <c r="F159" s="5" t="s">
        <v>363</v>
      </c>
      <c r="G159" s="5"/>
      <c r="H159" s="5"/>
      <c r="I159" s="5"/>
      <c r="J159" s="5"/>
      <c r="K159" s="5"/>
      <c r="L159" s="5"/>
      <c r="M159" s="5"/>
      <c r="N159" s="11" t="s">
        <v>340</v>
      </c>
      <c r="O159" s="11">
        <v>2009</v>
      </c>
      <c r="P159" s="11" t="s">
        <v>35</v>
      </c>
      <c r="Q159" s="11" t="s">
        <v>259</v>
      </c>
      <c r="R159" s="5" t="s">
        <v>364</v>
      </c>
      <c r="S159" s="5" t="s">
        <v>35</v>
      </c>
      <c r="T159" s="11" t="s">
        <v>35</v>
      </c>
      <c r="U159" s="11"/>
      <c r="V159" s="11"/>
      <c r="W159" s="11"/>
      <c r="X159" s="11" t="s">
        <v>764</v>
      </c>
      <c r="Y159" s="11" t="s">
        <v>665</v>
      </c>
      <c r="Z159" s="11" t="s">
        <v>765</v>
      </c>
      <c r="AA159" s="5" t="s">
        <v>1177</v>
      </c>
      <c r="AB159" s="11"/>
      <c r="AC159" s="11"/>
      <c r="AD159" s="11"/>
      <c r="AE159" s="11"/>
      <c r="AF159" s="11" t="s">
        <v>35</v>
      </c>
      <c r="AG159" s="5" t="s">
        <v>348</v>
      </c>
      <c r="AH159" s="5" t="s">
        <v>349</v>
      </c>
      <c r="AI159" s="11" t="s">
        <v>32</v>
      </c>
      <c r="AJ159" s="26" t="s">
        <v>350</v>
      </c>
      <c r="AK159" s="26" t="s">
        <v>585</v>
      </c>
      <c r="AL159" s="5" t="s">
        <v>352</v>
      </c>
      <c r="AM159" s="5" t="str">
        <f>_xlfn.CONCAT(WCO_data3[[#This Row],[Collection method]]," ", WCO_data3[[#This Row],[Location]], " ", WCO_data3[[#This Row],[Resource Title]])</f>
        <v>Electronic E1 Buoy Meteorological</v>
      </c>
      <c r="AN159" s="53" t="s">
        <v>794</v>
      </c>
      <c r="AO159" s="5" t="s">
        <v>767</v>
      </c>
      <c r="AP159" s="50" t="s">
        <v>1178</v>
      </c>
      <c r="AQ159" s="5" t="s">
        <v>769</v>
      </c>
      <c r="AR159" s="5" t="s">
        <v>770</v>
      </c>
      <c r="AS159" s="51" t="s">
        <v>1179</v>
      </c>
      <c r="AT159" s="5" t="s">
        <v>771</v>
      </c>
      <c r="AU159" s="52">
        <v>45232</v>
      </c>
      <c r="AV159" s="5" t="s">
        <v>772</v>
      </c>
      <c r="AW159" s="5">
        <v>124.1</v>
      </c>
      <c r="AX159" s="5" t="s">
        <v>770</v>
      </c>
    </row>
    <row r="160" spans="1:50" ht="129.6" hidden="1" x14ac:dyDescent="0.3">
      <c r="A160" s="42">
        <v>151</v>
      </c>
      <c r="B160" s="43" t="s">
        <v>584</v>
      </c>
      <c r="C160" s="43" t="s">
        <v>338</v>
      </c>
      <c r="D160" s="11" t="s">
        <v>37</v>
      </c>
      <c r="E160" s="5" t="s">
        <v>365</v>
      </c>
      <c r="F160" s="5" t="s">
        <v>365</v>
      </c>
      <c r="G160" s="5"/>
      <c r="H160" s="5"/>
      <c r="I160" s="5"/>
      <c r="J160" s="5"/>
      <c r="K160" s="5"/>
      <c r="L160" s="5"/>
      <c r="M160" s="5"/>
      <c r="N160" s="11" t="s">
        <v>340</v>
      </c>
      <c r="O160" s="11">
        <v>2009</v>
      </c>
      <c r="P160" s="11" t="s">
        <v>35</v>
      </c>
      <c r="Q160" s="11" t="s">
        <v>259</v>
      </c>
      <c r="R160" s="5" t="s">
        <v>366</v>
      </c>
      <c r="S160" s="5" t="s">
        <v>35</v>
      </c>
      <c r="T160" s="11" t="s">
        <v>367</v>
      </c>
      <c r="U160" s="11"/>
      <c r="V160" s="11"/>
      <c r="W160" s="11"/>
      <c r="X160" s="11" t="s">
        <v>764</v>
      </c>
      <c r="Y160" s="11" t="s">
        <v>665</v>
      </c>
      <c r="Z160" s="11" t="s">
        <v>765</v>
      </c>
      <c r="AA160" s="5" t="s">
        <v>1180</v>
      </c>
      <c r="AB160" s="11"/>
      <c r="AC160" s="11"/>
      <c r="AD160" s="11"/>
      <c r="AE160" s="11"/>
      <c r="AF160" s="11" t="s">
        <v>35</v>
      </c>
      <c r="AG160" s="5" t="s">
        <v>348</v>
      </c>
      <c r="AH160" s="5" t="s">
        <v>349</v>
      </c>
      <c r="AI160" s="11" t="s">
        <v>32</v>
      </c>
      <c r="AJ160" s="26" t="s">
        <v>350</v>
      </c>
      <c r="AK160" s="26" t="s">
        <v>585</v>
      </c>
      <c r="AL160" s="5" t="s">
        <v>352</v>
      </c>
      <c r="AM160" s="5" t="str">
        <f>_xlfn.CONCAT(WCO_data3[[#This Row],[Collection method]]," ", WCO_data3[[#This Row],[Location]], " ", WCO_data3[[#This Row],[Resource Title]])</f>
        <v>Electronic E1 Buoy Irradiance</v>
      </c>
      <c r="AN160" s="53" t="s">
        <v>794</v>
      </c>
      <c r="AO160" s="5" t="s">
        <v>767</v>
      </c>
      <c r="AP160" s="50" t="s">
        <v>1181</v>
      </c>
      <c r="AQ160" s="5" t="s">
        <v>769</v>
      </c>
      <c r="AR160" s="5" t="s">
        <v>770</v>
      </c>
      <c r="AS160" s="51" t="s">
        <v>1182</v>
      </c>
      <c r="AT160" s="5" t="s">
        <v>771</v>
      </c>
      <c r="AU160" s="52">
        <v>45233</v>
      </c>
      <c r="AV160" s="5" t="s">
        <v>772</v>
      </c>
      <c r="AW160" s="5">
        <v>125.1</v>
      </c>
      <c r="AX160" s="5" t="s">
        <v>770</v>
      </c>
    </row>
    <row r="161" spans="1:50" ht="115.2" hidden="1" x14ac:dyDescent="0.3">
      <c r="A161" s="42">
        <v>152</v>
      </c>
      <c r="B161" s="43" t="s">
        <v>586</v>
      </c>
      <c r="C161" s="43" t="s">
        <v>20</v>
      </c>
      <c r="D161" s="11" t="s">
        <v>109</v>
      </c>
      <c r="E161" s="5" t="s">
        <v>110</v>
      </c>
      <c r="F161" s="5" t="s">
        <v>110</v>
      </c>
      <c r="G161" s="5"/>
      <c r="H161" s="5"/>
      <c r="I161" s="5"/>
      <c r="J161" s="5"/>
      <c r="K161" s="5"/>
      <c r="L161" s="5"/>
      <c r="M161" s="5"/>
      <c r="N161" s="11" t="s">
        <v>369</v>
      </c>
      <c r="O161" s="11">
        <v>1924</v>
      </c>
      <c r="P161" s="11" t="s">
        <v>98</v>
      </c>
      <c r="Q161" s="11" t="s">
        <v>573</v>
      </c>
      <c r="R161" s="5" t="s">
        <v>587</v>
      </c>
      <c r="S161" s="5" t="s">
        <v>114</v>
      </c>
      <c r="T161" s="11" t="s">
        <v>115</v>
      </c>
      <c r="U161" s="11"/>
      <c r="V161" s="11"/>
      <c r="W161" s="11"/>
      <c r="X161" s="11" t="s">
        <v>764</v>
      </c>
      <c r="Y161" s="11" t="s">
        <v>665</v>
      </c>
      <c r="Z161" s="11" t="s">
        <v>765</v>
      </c>
      <c r="AA161" s="5" t="s">
        <v>1183</v>
      </c>
      <c r="AB161" s="11"/>
      <c r="AC161" s="11"/>
      <c r="AD161" s="11"/>
      <c r="AE161" s="11"/>
      <c r="AF161" s="11" t="s">
        <v>94</v>
      </c>
      <c r="AG161" s="5" t="s">
        <v>116</v>
      </c>
      <c r="AH161" s="5" t="s">
        <v>117</v>
      </c>
      <c r="AI161" s="11" t="s">
        <v>118</v>
      </c>
      <c r="AJ161" s="26" t="s">
        <v>119</v>
      </c>
      <c r="AK161" s="26" t="s">
        <v>120</v>
      </c>
      <c r="AL161" s="5" t="s">
        <v>121</v>
      </c>
      <c r="AM161" s="5" t="str">
        <f>_xlfn.CONCAT(WCO_data3[[#This Row],[Collection method]]," ", WCO_data3[[#This Row],[Location]], " ", WCO_data3[[#This Row],[Resource Title]])</f>
        <v xml:space="preserve">Net samples L5 Pelagic Larval fish abundance: Young Fish Trawl </v>
      </c>
      <c r="AN161" s="53" t="s">
        <v>794</v>
      </c>
      <c r="AO161" s="5" t="s">
        <v>767</v>
      </c>
      <c r="AP161" s="50" t="s">
        <v>1184</v>
      </c>
      <c r="AQ161" s="5" t="s">
        <v>769</v>
      </c>
      <c r="AR161" s="5" t="s">
        <v>770</v>
      </c>
      <c r="AS161" s="51" t="s">
        <v>1185</v>
      </c>
      <c r="AT161" s="5" t="s">
        <v>771</v>
      </c>
      <c r="AU161" s="52">
        <v>45234</v>
      </c>
      <c r="AV161" s="5" t="s">
        <v>772</v>
      </c>
      <c r="AW161" s="5">
        <v>126.1</v>
      </c>
      <c r="AX161" s="5" t="s">
        <v>770</v>
      </c>
    </row>
    <row r="162" spans="1:50" ht="129.6" hidden="1" x14ac:dyDescent="0.3">
      <c r="A162" s="42">
        <v>153</v>
      </c>
      <c r="B162" s="43" t="s">
        <v>586</v>
      </c>
      <c r="C162" s="43" t="s">
        <v>36</v>
      </c>
      <c r="D162" s="11" t="s">
        <v>37</v>
      </c>
      <c r="E162" s="5" t="s">
        <v>305</v>
      </c>
      <c r="F162" s="5" t="s">
        <v>305</v>
      </c>
      <c r="G162" s="5"/>
      <c r="H162" s="5"/>
      <c r="I162" s="5"/>
      <c r="J162" s="5"/>
      <c r="K162" s="5"/>
      <c r="L162" s="5"/>
      <c r="M162" s="5"/>
      <c r="N162" s="11" t="s">
        <v>369</v>
      </c>
      <c r="O162" s="11">
        <v>2018</v>
      </c>
      <c r="P162" s="11" t="s">
        <v>98</v>
      </c>
      <c r="Q162" s="11" t="s">
        <v>588</v>
      </c>
      <c r="R162" s="5" t="s">
        <v>306</v>
      </c>
      <c r="S162" s="5" t="s">
        <v>307</v>
      </c>
      <c r="T162" s="11" t="s">
        <v>308</v>
      </c>
      <c r="U162" s="11"/>
      <c r="V162" s="11"/>
      <c r="W162" s="11"/>
      <c r="X162" s="11" t="s">
        <v>764</v>
      </c>
      <c r="Y162" s="11" t="s">
        <v>665</v>
      </c>
      <c r="Z162" s="11" t="s">
        <v>765</v>
      </c>
      <c r="AA162" s="5" t="s">
        <v>1186</v>
      </c>
      <c r="AB162" s="11"/>
      <c r="AC162" s="11"/>
      <c r="AD162" s="11"/>
      <c r="AE162" s="11"/>
      <c r="AF162" s="11" t="s">
        <v>69</v>
      </c>
      <c r="AG162" s="5" t="s">
        <v>309</v>
      </c>
      <c r="AH162" s="5" t="s">
        <v>310</v>
      </c>
      <c r="AI162" s="11" t="s">
        <v>118</v>
      </c>
      <c r="AJ162" s="26" t="s">
        <v>35</v>
      </c>
      <c r="AK162" s="26" t="s">
        <v>311</v>
      </c>
      <c r="AL162" s="5" t="s">
        <v>589</v>
      </c>
      <c r="AM162" s="5" t="str">
        <f>_xlfn.CONCAT(WCO_data3[[#This Row],[Collection method]]," ", WCO_data3[[#This Row],[Location]], " ", WCO_data3[[#This Row],[Resource Title]])</f>
        <v>Water bottle  L5 Pelagic Depth, conductivity, pressure, temperature, salinity, sound velocity, density</v>
      </c>
      <c r="AN162" s="53" t="s">
        <v>794</v>
      </c>
      <c r="AO162" s="5" t="s">
        <v>767</v>
      </c>
      <c r="AP162" s="50" t="s">
        <v>1187</v>
      </c>
      <c r="AQ162" s="5" t="s">
        <v>769</v>
      </c>
      <c r="AR162" s="5" t="s">
        <v>770</v>
      </c>
      <c r="AS162" s="51" t="s">
        <v>1188</v>
      </c>
      <c r="AT162" s="5" t="s">
        <v>771</v>
      </c>
      <c r="AU162" s="52">
        <v>45235</v>
      </c>
      <c r="AV162" s="5" t="s">
        <v>772</v>
      </c>
      <c r="AW162" s="5">
        <v>127.1</v>
      </c>
      <c r="AX162" s="5" t="s">
        <v>770</v>
      </c>
    </row>
    <row r="163" spans="1:50" ht="288" hidden="1" x14ac:dyDescent="0.3">
      <c r="A163" s="42">
        <v>154</v>
      </c>
      <c r="B163" s="43" t="s">
        <v>375</v>
      </c>
      <c r="C163" s="43" t="s">
        <v>20</v>
      </c>
      <c r="D163" s="11" t="s">
        <v>21</v>
      </c>
      <c r="E163" s="5" t="s">
        <v>590</v>
      </c>
      <c r="F163" s="5" t="s">
        <v>590</v>
      </c>
      <c r="G163" s="5"/>
      <c r="H163" s="5"/>
      <c r="I163" s="5"/>
      <c r="J163" s="5"/>
      <c r="K163" s="5"/>
      <c r="L163" s="5"/>
      <c r="M163" s="5"/>
      <c r="N163" s="11" t="s">
        <v>379</v>
      </c>
      <c r="O163" s="11">
        <v>2012</v>
      </c>
      <c r="P163" s="11" t="s">
        <v>380</v>
      </c>
      <c r="Q163" s="11" t="s">
        <v>591</v>
      </c>
      <c r="R163" s="5" t="s">
        <v>592</v>
      </c>
      <c r="S163" s="5" t="s">
        <v>593</v>
      </c>
      <c r="T163" s="11" t="s">
        <v>594</v>
      </c>
      <c r="U163" s="11"/>
      <c r="V163" s="11"/>
      <c r="W163" s="11"/>
      <c r="X163" s="11" t="s">
        <v>764</v>
      </c>
      <c r="Y163" s="11" t="s">
        <v>665</v>
      </c>
      <c r="Z163" s="11" t="s">
        <v>765</v>
      </c>
      <c r="AA163" s="5" t="s">
        <v>1189</v>
      </c>
      <c r="AB163" s="11"/>
      <c r="AC163" s="11"/>
      <c r="AD163" s="11"/>
      <c r="AE163" s="11"/>
      <c r="AF163" s="11" t="s">
        <v>595</v>
      </c>
      <c r="AG163" s="5" t="s">
        <v>596</v>
      </c>
      <c r="AH163" s="5" t="s">
        <v>597</v>
      </c>
      <c r="AI163" s="11" t="s">
        <v>32</v>
      </c>
      <c r="AJ163" s="26" t="s">
        <v>387</v>
      </c>
      <c r="AK163" s="26" t="s">
        <v>35</v>
      </c>
      <c r="AL163" s="5" t="s">
        <v>35</v>
      </c>
      <c r="AM163" s="5" t="str">
        <f>_xlfn.CONCAT(WCO_data3[[#This Row],[Collection method]]," ", WCO_data3[[#This Row],[Location]], " ", WCO_data3[[#This Row],[Resource Title]])</f>
        <v>Net samples L4 within 1 km of Buoy Plankton net samples for high-throughput sequencing</v>
      </c>
      <c r="AN163" s="53" t="s">
        <v>794</v>
      </c>
      <c r="AO163" s="5" t="s">
        <v>767</v>
      </c>
      <c r="AP163" s="50" t="s">
        <v>1190</v>
      </c>
      <c r="AQ163" s="5" t="s">
        <v>769</v>
      </c>
      <c r="AR163" s="5" t="s">
        <v>770</v>
      </c>
      <c r="AS163" s="51" t="s">
        <v>1191</v>
      </c>
      <c r="AT163" s="5" t="s">
        <v>771</v>
      </c>
      <c r="AU163" s="52">
        <v>45236</v>
      </c>
      <c r="AV163" s="5" t="s">
        <v>772</v>
      </c>
      <c r="AW163" s="5">
        <v>128.1</v>
      </c>
      <c r="AX163" s="5" t="s">
        <v>770</v>
      </c>
    </row>
    <row r="164" spans="1:50" ht="86.4" hidden="1" x14ac:dyDescent="0.3">
      <c r="A164" s="42">
        <v>155</v>
      </c>
      <c r="B164" s="43" t="s">
        <v>598</v>
      </c>
      <c r="C164" s="43" t="s">
        <v>599</v>
      </c>
      <c r="D164" s="11" t="s">
        <v>257</v>
      </c>
      <c r="E164" s="5" t="s">
        <v>600</v>
      </c>
      <c r="F164" s="5" t="s">
        <v>600</v>
      </c>
      <c r="G164" s="5"/>
      <c r="H164" s="5"/>
      <c r="I164" s="5"/>
      <c r="J164" s="5"/>
      <c r="K164" s="5"/>
      <c r="L164" s="5"/>
      <c r="M164" s="5"/>
      <c r="N164" s="11" t="s">
        <v>601</v>
      </c>
      <c r="O164" s="11">
        <v>2014</v>
      </c>
      <c r="P164" s="11" t="s">
        <v>602</v>
      </c>
      <c r="Q164" s="11" t="s">
        <v>603</v>
      </c>
      <c r="R164" s="5" t="s">
        <v>604</v>
      </c>
      <c r="S164" s="5" t="s">
        <v>35</v>
      </c>
      <c r="T164" s="11" t="s">
        <v>265</v>
      </c>
      <c r="U164" s="11"/>
      <c r="V164" s="11"/>
      <c r="W164" s="11"/>
      <c r="X164" s="11" t="s">
        <v>764</v>
      </c>
      <c r="Y164" s="11" t="s">
        <v>665</v>
      </c>
      <c r="Z164" s="11" t="s">
        <v>765</v>
      </c>
      <c r="AA164" s="5" t="s">
        <v>1192</v>
      </c>
      <c r="AB164" s="11"/>
      <c r="AC164" s="11"/>
      <c r="AD164" s="11"/>
      <c r="AE164" s="11"/>
      <c r="AF164" s="11" t="s">
        <v>605</v>
      </c>
      <c r="AG164" s="5" t="s">
        <v>606</v>
      </c>
      <c r="AH164" s="5" t="s">
        <v>607</v>
      </c>
      <c r="AI164" s="11" t="s">
        <v>32</v>
      </c>
      <c r="AJ164" s="26" t="s">
        <v>608</v>
      </c>
      <c r="AK164" s="26" t="s">
        <v>609</v>
      </c>
      <c r="AL164" s="5" t="s">
        <v>35</v>
      </c>
      <c r="AM164" s="5" t="str">
        <f>_xlfn.CONCAT(WCO_data3[[#This Row],[Collection method]]," ", WCO_data3[[#This Row],[Location]], " ", WCO_data3[[#This Row],[Resource Title]])</f>
        <v>PC data logger Penlee Atmospheric Observatory Carbon dioxide mixing ratio</v>
      </c>
      <c r="AN164" s="53" t="s">
        <v>794</v>
      </c>
      <c r="AO164" s="5" t="s">
        <v>767</v>
      </c>
      <c r="AP164" s="50" t="s">
        <v>1193</v>
      </c>
      <c r="AQ164" s="5" t="s">
        <v>769</v>
      </c>
      <c r="AR164" s="5" t="s">
        <v>770</v>
      </c>
      <c r="AS164" s="51" t="s">
        <v>1194</v>
      </c>
      <c r="AT164" s="5" t="s">
        <v>771</v>
      </c>
      <c r="AU164" s="52">
        <v>45237</v>
      </c>
      <c r="AV164" s="5" t="s">
        <v>772</v>
      </c>
      <c r="AW164" s="5">
        <v>129.1</v>
      </c>
      <c r="AX164" s="5" t="s">
        <v>770</v>
      </c>
    </row>
    <row r="165" spans="1:50" ht="86.4" hidden="1" x14ac:dyDescent="0.3">
      <c r="A165" s="42">
        <v>156</v>
      </c>
      <c r="B165" s="43" t="s">
        <v>598</v>
      </c>
      <c r="C165" s="43" t="s">
        <v>599</v>
      </c>
      <c r="D165" s="11" t="s">
        <v>257</v>
      </c>
      <c r="E165" s="5" t="s">
        <v>610</v>
      </c>
      <c r="F165" s="5" t="s">
        <v>610</v>
      </c>
      <c r="G165" s="5"/>
      <c r="H165" s="5"/>
      <c r="I165" s="5"/>
      <c r="J165" s="5"/>
      <c r="K165" s="5"/>
      <c r="L165" s="5"/>
      <c r="M165" s="5"/>
      <c r="N165" s="11" t="s">
        <v>601</v>
      </c>
      <c r="O165" s="11">
        <v>2014</v>
      </c>
      <c r="P165" s="11" t="s">
        <v>602</v>
      </c>
      <c r="Q165" s="11" t="s">
        <v>603</v>
      </c>
      <c r="R165" s="5" t="s">
        <v>604</v>
      </c>
      <c r="S165" s="5" t="s">
        <v>35</v>
      </c>
      <c r="T165" s="11" t="s">
        <v>265</v>
      </c>
      <c r="U165" s="11"/>
      <c r="V165" s="11"/>
      <c r="W165" s="11"/>
      <c r="X165" s="11" t="s">
        <v>764</v>
      </c>
      <c r="Y165" s="11" t="s">
        <v>665</v>
      </c>
      <c r="Z165" s="11" t="s">
        <v>765</v>
      </c>
      <c r="AA165" s="5" t="s">
        <v>1195</v>
      </c>
      <c r="AB165" s="11"/>
      <c r="AC165" s="11"/>
      <c r="AD165" s="11"/>
      <c r="AE165" s="11"/>
      <c r="AF165" s="11" t="s">
        <v>605</v>
      </c>
      <c r="AG165" s="5" t="s">
        <v>606</v>
      </c>
      <c r="AH165" s="5" t="s">
        <v>607</v>
      </c>
      <c r="AI165" s="11" t="s">
        <v>32</v>
      </c>
      <c r="AJ165" s="26" t="s">
        <v>608</v>
      </c>
      <c r="AK165" s="26" t="s">
        <v>609</v>
      </c>
      <c r="AL165" s="5" t="s">
        <v>35</v>
      </c>
      <c r="AM165" s="5" t="str">
        <f>_xlfn.CONCAT(WCO_data3[[#This Row],[Collection method]]," ", WCO_data3[[#This Row],[Location]], " ", WCO_data3[[#This Row],[Resource Title]])</f>
        <v>PC data logger Penlee Atmospheric Observatory Methane  mixing ratio</v>
      </c>
      <c r="AN165" s="53" t="s">
        <v>794</v>
      </c>
      <c r="AO165" s="5" t="s">
        <v>767</v>
      </c>
      <c r="AP165" s="50" t="s">
        <v>1196</v>
      </c>
      <c r="AQ165" s="5" t="s">
        <v>769</v>
      </c>
      <c r="AR165" s="5" t="s">
        <v>770</v>
      </c>
      <c r="AS165" s="51" t="s">
        <v>1197</v>
      </c>
      <c r="AT165" s="5" t="s">
        <v>771</v>
      </c>
      <c r="AU165" s="52">
        <v>45238</v>
      </c>
      <c r="AV165" s="5" t="s">
        <v>772</v>
      </c>
      <c r="AW165" s="5">
        <v>130.1</v>
      </c>
      <c r="AX165" s="5" t="s">
        <v>770</v>
      </c>
    </row>
    <row r="166" spans="1:50" ht="86.4" hidden="1" x14ac:dyDescent="0.3">
      <c r="A166" s="42">
        <v>157</v>
      </c>
      <c r="B166" s="43" t="s">
        <v>598</v>
      </c>
      <c r="C166" s="43" t="s">
        <v>599</v>
      </c>
      <c r="D166" s="11" t="s">
        <v>257</v>
      </c>
      <c r="E166" s="5" t="s">
        <v>611</v>
      </c>
      <c r="F166" s="5" t="s">
        <v>611</v>
      </c>
      <c r="G166" s="5"/>
      <c r="H166" s="5"/>
      <c r="I166" s="5"/>
      <c r="J166" s="5"/>
      <c r="K166" s="5"/>
      <c r="L166" s="5"/>
      <c r="M166" s="5"/>
      <c r="N166" s="11" t="s">
        <v>601</v>
      </c>
      <c r="O166" s="11">
        <v>2014</v>
      </c>
      <c r="P166" s="11" t="s">
        <v>612</v>
      </c>
      <c r="Q166" s="11" t="s">
        <v>613</v>
      </c>
      <c r="R166" s="5" t="s">
        <v>614</v>
      </c>
      <c r="S166" s="5" t="s">
        <v>35</v>
      </c>
      <c r="T166" s="11" t="s">
        <v>615</v>
      </c>
      <c r="U166" s="11"/>
      <c r="V166" s="11"/>
      <c r="W166" s="11"/>
      <c r="X166" s="11" t="s">
        <v>764</v>
      </c>
      <c r="Y166" s="11" t="s">
        <v>665</v>
      </c>
      <c r="Z166" s="11" t="s">
        <v>765</v>
      </c>
      <c r="AA166" s="5" t="s">
        <v>1198</v>
      </c>
      <c r="AB166" s="11"/>
      <c r="AC166" s="11"/>
      <c r="AD166" s="11"/>
      <c r="AE166" s="11"/>
      <c r="AF166" s="11" t="s">
        <v>605</v>
      </c>
      <c r="AG166" s="5" t="s">
        <v>606</v>
      </c>
      <c r="AH166" s="5" t="s">
        <v>607</v>
      </c>
      <c r="AI166" s="11" t="s">
        <v>32</v>
      </c>
      <c r="AJ166" s="26" t="s">
        <v>608</v>
      </c>
      <c r="AK166" s="26" t="s">
        <v>609</v>
      </c>
      <c r="AL166" s="5" t="s">
        <v>35</v>
      </c>
      <c r="AM166" s="5" t="str">
        <f>_xlfn.CONCAT(WCO_data3[[#This Row],[Collection method]]," ", WCO_data3[[#This Row],[Location]], " ", WCO_data3[[#This Row],[Resource Title]])</f>
        <v>PC data logger Penlee Atmospheric Observatory Sulfur dioxide  mixing ratio</v>
      </c>
      <c r="AN166" s="53" t="s">
        <v>794</v>
      </c>
      <c r="AO166" s="5" t="s">
        <v>767</v>
      </c>
      <c r="AP166" s="50" t="s">
        <v>1199</v>
      </c>
      <c r="AQ166" s="5" t="s">
        <v>769</v>
      </c>
      <c r="AR166" s="5" t="s">
        <v>770</v>
      </c>
      <c r="AS166" s="51" t="s">
        <v>1200</v>
      </c>
      <c r="AT166" s="5" t="s">
        <v>771</v>
      </c>
      <c r="AU166" s="52">
        <v>45239</v>
      </c>
      <c r="AV166" s="5" t="s">
        <v>772</v>
      </c>
      <c r="AW166" s="5">
        <v>131.1</v>
      </c>
      <c r="AX166" s="5" t="s">
        <v>770</v>
      </c>
    </row>
    <row r="167" spans="1:50" ht="86.4" hidden="1" x14ac:dyDescent="0.3">
      <c r="A167" s="42">
        <v>158</v>
      </c>
      <c r="B167" s="43" t="s">
        <v>598</v>
      </c>
      <c r="C167" s="43" t="s">
        <v>599</v>
      </c>
      <c r="D167" s="11" t="s">
        <v>257</v>
      </c>
      <c r="E167" s="5" t="s">
        <v>616</v>
      </c>
      <c r="F167" s="5" t="s">
        <v>616</v>
      </c>
      <c r="G167" s="5"/>
      <c r="H167" s="5"/>
      <c r="I167" s="5"/>
      <c r="J167" s="5"/>
      <c r="K167" s="5"/>
      <c r="L167" s="5"/>
      <c r="M167" s="5"/>
      <c r="N167" s="11" t="s">
        <v>601</v>
      </c>
      <c r="O167" s="11">
        <v>2014</v>
      </c>
      <c r="P167" s="11" t="s">
        <v>612</v>
      </c>
      <c r="Q167" s="11" t="s">
        <v>613</v>
      </c>
      <c r="R167" s="5" t="s">
        <v>617</v>
      </c>
      <c r="S167" s="5" t="s">
        <v>35</v>
      </c>
      <c r="T167" s="11" t="s">
        <v>615</v>
      </c>
      <c r="U167" s="11"/>
      <c r="V167" s="11"/>
      <c r="W167" s="11"/>
      <c r="X167" s="11" t="s">
        <v>764</v>
      </c>
      <c r="Y167" s="11" t="s">
        <v>665</v>
      </c>
      <c r="Z167" s="11" t="s">
        <v>765</v>
      </c>
      <c r="AA167" s="5" t="s">
        <v>1201</v>
      </c>
      <c r="AB167" s="11"/>
      <c r="AC167" s="11"/>
      <c r="AD167" s="11"/>
      <c r="AE167" s="11"/>
      <c r="AF167" s="11" t="s">
        <v>605</v>
      </c>
      <c r="AG167" s="5" t="s">
        <v>606</v>
      </c>
      <c r="AH167" s="5" t="s">
        <v>607</v>
      </c>
      <c r="AI167" s="11" t="s">
        <v>618</v>
      </c>
      <c r="AJ167" s="26" t="s">
        <v>608</v>
      </c>
      <c r="AK167" s="26" t="s">
        <v>609</v>
      </c>
      <c r="AL167" s="5" t="s">
        <v>35</v>
      </c>
      <c r="AM167" s="5" t="str">
        <f>_xlfn.CONCAT(WCO_data3[[#This Row],[Collection method]]," ", WCO_data3[[#This Row],[Location]], " ", WCO_data3[[#This Row],[Resource Title]])</f>
        <v>PC data logger Penlee Atmospheric Observatory Ozone  mixing ratio</v>
      </c>
      <c r="AN167" s="53" t="s">
        <v>794</v>
      </c>
      <c r="AO167" s="5" t="s">
        <v>767</v>
      </c>
      <c r="AP167" s="50" t="s">
        <v>1202</v>
      </c>
      <c r="AQ167" s="5" t="s">
        <v>769</v>
      </c>
      <c r="AR167" s="5" t="s">
        <v>770</v>
      </c>
      <c r="AS167" s="51" t="s">
        <v>1203</v>
      </c>
      <c r="AT167" s="5" t="s">
        <v>771</v>
      </c>
      <c r="AU167" s="52">
        <v>45240</v>
      </c>
      <c r="AV167" s="5" t="s">
        <v>772</v>
      </c>
      <c r="AW167" s="5">
        <v>132.1</v>
      </c>
      <c r="AX167" s="5" t="s">
        <v>770</v>
      </c>
    </row>
    <row r="168" spans="1:50" ht="86.4" hidden="1" x14ac:dyDescent="0.3">
      <c r="A168" s="42">
        <v>159</v>
      </c>
      <c r="B168" s="43" t="s">
        <v>598</v>
      </c>
      <c r="C168" s="43" t="s">
        <v>599</v>
      </c>
      <c r="D168" s="11" t="s">
        <v>257</v>
      </c>
      <c r="E168" s="5" t="s">
        <v>619</v>
      </c>
      <c r="F168" s="5" t="s">
        <v>619</v>
      </c>
      <c r="G168" s="5"/>
      <c r="H168" s="5"/>
      <c r="I168" s="5"/>
      <c r="J168" s="5"/>
      <c r="K168" s="5"/>
      <c r="L168" s="5"/>
      <c r="M168" s="5"/>
      <c r="N168" s="11" t="s">
        <v>601</v>
      </c>
      <c r="O168" s="11">
        <v>2014</v>
      </c>
      <c r="P168" s="11" t="s">
        <v>620</v>
      </c>
      <c r="Q168" s="11" t="s">
        <v>603</v>
      </c>
      <c r="R168" s="5" t="s">
        <v>621</v>
      </c>
      <c r="S168" s="5" t="s">
        <v>35</v>
      </c>
      <c r="T168" s="11" t="s">
        <v>328</v>
      </c>
      <c r="U168" s="11"/>
      <c r="V168" s="11"/>
      <c r="W168" s="11"/>
      <c r="X168" s="11" t="s">
        <v>764</v>
      </c>
      <c r="Y168" s="11" t="s">
        <v>665</v>
      </c>
      <c r="Z168" s="11" t="s">
        <v>765</v>
      </c>
      <c r="AA168" s="5" t="s">
        <v>1204</v>
      </c>
      <c r="AB168" s="11"/>
      <c r="AC168" s="11"/>
      <c r="AD168" s="11"/>
      <c r="AE168" s="11"/>
      <c r="AF168" s="11" t="s">
        <v>605</v>
      </c>
      <c r="AG168" s="5" t="s">
        <v>606</v>
      </c>
      <c r="AH168" s="5" t="s">
        <v>607</v>
      </c>
      <c r="AI168" s="11" t="s">
        <v>32</v>
      </c>
      <c r="AJ168" s="26" t="s">
        <v>608</v>
      </c>
      <c r="AK168" s="26" t="s">
        <v>609</v>
      </c>
      <c r="AL168" s="5" t="s">
        <v>35</v>
      </c>
      <c r="AM168" s="5" t="str">
        <f>_xlfn.CONCAT(WCO_data3[[#This Row],[Collection method]]," ", WCO_data3[[#This Row],[Location]], " ", WCO_data3[[#This Row],[Resource Title]])</f>
        <v xml:space="preserve">PC data logger Penlee Atmospheric Observatory Wind speed </v>
      </c>
      <c r="AN168" s="53" t="s">
        <v>794</v>
      </c>
      <c r="AO168" s="5" t="s">
        <v>767</v>
      </c>
      <c r="AP168" s="50" t="s">
        <v>1205</v>
      </c>
      <c r="AQ168" s="5" t="s">
        <v>769</v>
      </c>
      <c r="AR168" s="5" t="s">
        <v>770</v>
      </c>
      <c r="AS168" s="51" t="s">
        <v>1206</v>
      </c>
      <c r="AT168" s="5" t="s">
        <v>771</v>
      </c>
      <c r="AU168" s="52">
        <v>45241</v>
      </c>
      <c r="AV168" s="5" t="s">
        <v>772</v>
      </c>
      <c r="AW168" s="5">
        <v>133.1</v>
      </c>
      <c r="AX168" s="5" t="s">
        <v>770</v>
      </c>
    </row>
    <row r="169" spans="1:50" ht="86.4" hidden="1" x14ac:dyDescent="0.3">
      <c r="A169" s="42">
        <v>160</v>
      </c>
      <c r="B169" s="43" t="s">
        <v>598</v>
      </c>
      <c r="C169" s="43" t="s">
        <v>599</v>
      </c>
      <c r="D169" s="11" t="s">
        <v>257</v>
      </c>
      <c r="E169" s="5" t="s">
        <v>622</v>
      </c>
      <c r="F169" s="5" t="s">
        <v>622</v>
      </c>
      <c r="G169" s="5"/>
      <c r="H169" s="5"/>
      <c r="I169" s="5"/>
      <c r="J169" s="5"/>
      <c r="K169" s="5"/>
      <c r="L169" s="5"/>
      <c r="M169" s="5"/>
      <c r="N169" s="11" t="s">
        <v>601</v>
      </c>
      <c r="O169" s="11">
        <v>2014</v>
      </c>
      <c r="P169" s="11" t="s">
        <v>620</v>
      </c>
      <c r="Q169" s="11" t="s">
        <v>603</v>
      </c>
      <c r="R169" s="5" t="s">
        <v>621</v>
      </c>
      <c r="S169" s="5" t="s">
        <v>35</v>
      </c>
      <c r="T169" s="11" t="s">
        <v>347</v>
      </c>
      <c r="U169" s="11"/>
      <c r="V169" s="11"/>
      <c r="W169" s="11"/>
      <c r="X169" s="11" t="s">
        <v>764</v>
      </c>
      <c r="Y169" s="11" t="s">
        <v>665</v>
      </c>
      <c r="Z169" s="11" t="s">
        <v>765</v>
      </c>
      <c r="AA169" s="5" t="s">
        <v>1207</v>
      </c>
      <c r="AB169" s="11"/>
      <c r="AC169" s="11"/>
      <c r="AD169" s="11"/>
      <c r="AE169" s="11"/>
      <c r="AF169" s="11" t="s">
        <v>605</v>
      </c>
      <c r="AG169" s="5" t="s">
        <v>606</v>
      </c>
      <c r="AH169" s="5" t="s">
        <v>607</v>
      </c>
      <c r="AI169" s="11" t="s">
        <v>32</v>
      </c>
      <c r="AJ169" s="26" t="s">
        <v>608</v>
      </c>
      <c r="AK169" s="26" t="s">
        <v>609</v>
      </c>
      <c r="AL169" s="5" t="s">
        <v>35</v>
      </c>
      <c r="AM169" s="5" t="str">
        <f>_xlfn.CONCAT(WCO_data3[[#This Row],[Collection method]]," ", WCO_data3[[#This Row],[Location]], " ", WCO_data3[[#This Row],[Resource Title]])</f>
        <v>PC data logger Penlee Atmospheric Observatory Wind direction</v>
      </c>
      <c r="AN169" s="53" t="s">
        <v>794</v>
      </c>
      <c r="AO169" s="5" t="s">
        <v>767</v>
      </c>
      <c r="AP169" s="50" t="s">
        <v>1208</v>
      </c>
      <c r="AQ169" s="5" t="s">
        <v>769</v>
      </c>
      <c r="AR169" s="5" t="s">
        <v>770</v>
      </c>
      <c r="AS169" s="51" t="s">
        <v>1209</v>
      </c>
      <c r="AT169" s="5" t="s">
        <v>771</v>
      </c>
      <c r="AU169" s="52">
        <v>45242</v>
      </c>
      <c r="AV169" s="5" t="s">
        <v>772</v>
      </c>
      <c r="AW169" s="5">
        <v>134.1</v>
      </c>
      <c r="AX169" s="5" t="s">
        <v>770</v>
      </c>
    </row>
    <row r="170" spans="1:50" ht="86.4" hidden="1" x14ac:dyDescent="0.3">
      <c r="A170" s="42">
        <v>161</v>
      </c>
      <c r="B170" s="43" t="s">
        <v>598</v>
      </c>
      <c r="C170" s="43" t="s">
        <v>599</v>
      </c>
      <c r="D170" s="11" t="s">
        <v>257</v>
      </c>
      <c r="E170" s="5" t="s">
        <v>623</v>
      </c>
      <c r="F170" s="5" t="s">
        <v>623</v>
      </c>
      <c r="G170" s="5"/>
      <c r="H170" s="5"/>
      <c r="I170" s="5"/>
      <c r="J170" s="5"/>
      <c r="K170" s="5"/>
      <c r="L170" s="5"/>
      <c r="M170" s="5"/>
      <c r="N170" s="11" t="s">
        <v>601</v>
      </c>
      <c r="O170" s="11">
        <v>2014</v>
      </c>
      <c r="P170" s="11" t="s">
        <v>624</v>
      </c>
      <c r="Q170" s="11" t="s">
        <v>603</v>
      </c>
      <c r="R170" s="5" t="s">
        <v>625</v>
      </c>
      <c r="S170" s="5" t="s">
        <v>35</v>
      </c>
      <c r="T170" s="11" t="s">
        <v>347</v>
      </c>
      <c r="U170" s="11"/>
      <c r="V170" s="11"/>
      <c r="W170" s="11"/>
      <c r="X170" s="11" t="s">
        <v>764</v>
      </c>
      <c r="Y170" s="11" t="s">
        <v>665</v>
      </c>
      <c r="Z170" s="11" t="s">
        <v>765</v>
      </c>
      <c r="AA170" s="5" t="s">
        <v>1210</v>
      </c>
      <c r="AB170" s="11"/>
      <c r="AC170" s="11"/>
      <c r="AD170" s="11"/>
      <c r="AE170" s="11"/>
      <c r="AF170" s="11" t="s">
        <v>605</v>
      </c>
      <c r="AG170" s="5" t="s">
        <v>606</v>
      </c>
      <c r="AH170" s="5" t="s">
        <v>607</v>
      </c>
      <c r="AI170" s="11" t="s">
        <v>32</v>
      </c>
      <c r="AJ170" s="26" t="s">
        <v>608</v>
      </c>
      <c r="AK170" s="26" t="s">
        <v>609</v>
      </c>
      <c r="AL170" s="5" t="s">
        <v>35</v>
      </c>
      <c r="AM170" s="5" t="str">
        <f>_xlfn.CONCAT(WCO_data3[[#This Row],[Collection method]]," ", WCO_data3[[#This Row],[Location]], " ", WCO_data3[[#This Row],[Resource Title]])</f>
        <v>PC data logger Penlee Atmospheric Observatory Air temperature</v>
      </c>
      <c r="AN170" s="53" t="s">
        <v>794</v>
      </c>
      <c r="AO170" s="5" t="s">
        <v>767</v>
      </c>
      <c r="AP170" s="50" t="s">
        <v>1211</v>
      </c>
      <c r="AQ170" s="5" t="s">
        <v>769</v>
      </c>
      <c r="AR170" s="5" t="s">
        <v>770</v>
      </c>
      <c r="AS170" s="51" t="s">
        <v>1212</v>
      </c>
      <c r="AT170" s="5" t="s">
        <v>771</v>
      </c>
      <c r="AU170" s="52">
        <v>45243</v>
      </c>
      <c r="AV170" s="5" t="s">
        <v>772</v>
      </c>
      <c r="AW170" s="5">
        <v>135.1</v>
      </c>
      <c r="AX170" s="5" t="s">
        <v>770</v>
      </c>
    </row>
    <row r="171" spans="1:50" ht="86.4" hidden="1" x14ac:dyDescent="0.3">
      <c r="A171" s="42">
        <v>162</v>
      </c>
      <c r="B171" s="43" t="s">
        <v>598</v>
      </c>
      <c r="C171" s="43" t="s">
        <v>599</v>
      </c>
      <c r="D171" s="11" t="s">
        <v>257</v>
      </c>
      <c r="E171" s="5" t="s">
        <v>626</v>
      </c>
      <c r="F171" s="5" t="s">
        <v>626</v>
      </c>
      <c r="G171" s="5"/>
      <c r="H171" s="5"/>
      <c r="I171" s="5"/>
      <c r="J171" s="5"/>
      <c r="K171" s="5"/>
      <c r="L171" s="5"/>
      <c r="M171" s="5"/>
      <c r="N171" s="11" t="s">
        <v>601</v>
      </c>
      <c r="O171" s="11">
        <v>2014</v>
      </c>
      <c r="P171" s="11" t="s">
        <v>624</v>
      </c>
      <c r="Q171" s="11" t="s">
        <v>603</v>
      </c>
      <c r="R171" s="5" t="s">
        <v>625</v>
      </c>
      <c r="S171" s="5" t="s">
        <v>35</v>
      </c>
      <c r="T171" s="11" t="s">
        <v>347</v>
      </c>
      <c r="U171" s="11"/>
      <c r="V171" s="11"/>
      <c r="W171" s="11"/>
      <c r="X171" s="11" t="s">
        <v>764</v>
      </c>
      <c r="Y171" s="11" t="s">
        <v>665</v>
      </c>
      <c r="Z171" s="11" t="s">
        <v>765</v>
      </c>
      <c r="AA171" s="5" t="s">
        <v>1213</v>
      </c>
      <c r="AB171" s="11"/>
      <c r="AC171" s="11"/>
      <c r="AD171" s="11"/>
      <c r="AE171" s="11"/>
      <c r="AF171" s="11" t="s">
        <v>605</v>
      </c>
      <c r="AG171" s="5" t="s">
        <v>606</v>
      </c>
      <c r="AH171" s="5" t="s">
        <v>607</v>
      </c>
      <c r="AI171" s="11" t="s">
        <v>32</v>
      </c>
      <c r="AJ171" s="26" t="s">
        <v>608</v>
      </c>
      <c r="AK171" s="26" t="s">
        <v>609</v>
      </c>
      <c r="AL171" s="5" t="s">
        <v>35</v>
      </c>
      <c r="AM171" s="5" t="str">
        <f>_xlfn.CONCAT(WCO_data3[[#This Row],[Collection method]]," ", WCO_data3[[#This Row],[Location]], " ", WCO_data3[[#This Row],[Resource Title]])</f>
        <v>PC data logger Penlee Atmospheric Observatory Dew point</v>
      </c>
      <c r="AN171" s="53" t="s">
        <v>794</v>
      </c>
      <c r="AO171" s="5" t="s">
        <v>767</v>
      </c>
      <c r="AP171" s="50" t="s">
        <v>1214</v>
      </c>
      <c r="AQ171" s="5" t="s">
        <v>769</v>
      </c>
      <c r="AR171" s="5" t="s">
        <v>770</v>
      </c>
      <c r="AS171" s="51" t="s">
        <v>1215</v>
      </c>
      <c r="AT171" s="5" t="s">
        <v>771</v>
      </c>
      <c r="AU171" s="52">
        <v>45244</v>
      </c>
      <c r="AV171" s="5" t="s">
        <v>772</v>
      </c>
      <c r="AW171" s="5">
        <v>136.1</v>
      </c>
      <c r="AX171" s="5" t="s">
        <v>770</v>
      </c>
    </row>
    <row r="172" spans="1:50" ht="86.4" hidden="1" x14ac:dyDescent="0.3">
      <c r="A172" s="42">
        <v>163</v>
      </c>
      <c r="B172" s="43" t="s">
        <v>598</v>
      </c>
      <c r="C172" s="43" t="s">
        <v>599</v>
      </c>
      <c r="D172" s="11" t="s">
        <v>257</v>
      </c>
      <c r="E172" s="5" t="s">
        <v>627</v>
      </c>
      <c r="F172" s="5" t="s">
        <v>627</v>
      </c>
      <c r="G172" s="5"/>
      <c r="H172" s="5"/>
      <c r="I172" s="5"/>
      <c r="J172" s="5"/>
      <c r="K172" s="5"/>
      <c r="L172" s="5"/>
      <c r="M172" s="5"/>
      <c r="N172" s="11" t="s">
        <v>601</v>
      </c>
      <c r="O172" s="11">
        <v>2014</v>
      </c>
      <c r="P172" s="11" t="s">
        <v>624</v>
      </c>
      <c r="Q172" s="11" t="s">
        <v>603</v>
      </c>
      <c r="R172" s="5" t="s">
        <v>625</v>
      </c>
      <c r="S172" s="5" t="s">
        <v>35</v>
      </c>
      <c r="T172" s="11" t="s">
        <v>164</v>
      </c>
      <c r="U172" s="11"/>
      <c r="V172" s="11"/>
      <c r="W172" s="11"/>
      <c r="X172" s="11" t="s">
        <v>764</v>
      </c>
      <c r="Y172" s="11" t="s">
        <v>665</v>
      </c>
      <c r="Z172" s="11" t="s">
        <v>765</v>
      </c>
      <c r="AA172" s="5" t="s">
        <v>1216</v>
      </c>
      <c r="AB172" s="11"/>
      <c r="AC172" s="11"/>
      <c r="AD172" s="11"/>
      <c r="AE172" s="11"/>
      <c r="AF172" s="11" t="s">
        <v>605</v>
      </c>
      <c r="AG172" s="5" t="s">
        <v>606</v>
      </c>
      <c r="AH172" s="5" t="s">
        <v>607</v>
      </c>
      <c r="AI172" s="11" t="s">
        <v>32</v>
      </c>
      <c r="AJ172" s="26" t="s">
        <v>608</v>
      </c>
      <c r="AK172" s="26" t="s">
        <v>609</v>
      </c>
      <c r="AL172" s="5" t="s">
        <v>35</v>
      </c>
      <c r="AM172" s="5" t="str">
        <f>_xlfn.CONCAT(WCO_data3[[#This Row],[Collection method]]," ", WCO_data3[[#This Row],[Location]], " ", WCO_data3[[#This Row],[Resource Title]])</f>
        <v>PC data logger Penlee Atmospheric Observatory Relative humidity</v>
      </c>
      <c r="AN172" s="53" t="s">
        <v>794</v>
      </c>
      <c r="AO172" s="5" t="s">
        <v>767</v>
      </c>
      <c r="AP172" s="50" t="s">
        <v>1217</v>
      </c>
      <c r="AQ172" s="5" t="s">
        <v>769</v>
      </c>
      <c r="AR172" s="5" t="s">
        <v>770</v>
      </c>
      <c r="AS172" s="51" t="s">
        <v>1218</v>
      </c>
      <c r="AT172" s="5" t="s">
        <v>771</v>
      </c>
      <c r="AU172" s="52">
        <v>45245</v>
      </c>
      <c r="AV172" s="5" t="s">
        <v>772</v>
      </c>
      <c r="AW172" s="5">
        <v>137.1</v>
      </c>
      <c r="AX172" s="5" t="s">
        <v>770</v>
      </c>
    </row>
    <row r="173" spans="1:50" ht="86.4" hidden="1" x14ac:dyDescent="0.3">
      <c r="A173" s="42">
        <v>164</v>
      </c>
      <c r="B173" s="43" t="s">
        <v>598</v>
      </c>
      <c r="C173" s="43" t="s">
        <v>599</v>
      </c>
      <c r="D173" s="11" t="s">
        <v>257</v>
      </c>
      <c r="E173" s="5" t="s">
        <v>628</v>
      </c>
      <c r="F173" s="5" t="s">
        <v>628</v>
      </c>
      <c r="G173" s="5"/>
      <c r="H173" s="5"/>
      <c r="I173" s="5"/>
      <c r="J173" s="5"/>
      <c r="K173" s="5"/>
      <c r="L173" s="5"/>
      <c r="M173" s="5"/>
      <c r="N173" s="11" t="s">
        <v>601</v>
      </c>
      <c r="O173" s="11">
        <v>2014</v>
      </c>
      <c r="P173" s="11" t="s">
        <v>624</v>
      </c>
      <c r="Q173" s="11" t="s">
        <v>603</v>
      </c>
      <c r="R173" s="5" t="s">
        <v>625</v>
      </c>
      <c r="S173" s="5" t="s">
        <v>35</v>
      </c>
      <c r="T173" s="11" t="s">
        <v>629</v>
      </c>
      <c r="U173" s="11"/>
      <c r="V173" s="11"/>
      <c r="W173" s="11"/>
      <c r="X173" s="11" t="s">
        <v>764</v>
      </c>
      <c r="Y173" s="11" t="s">
        <v>665</v>
      </c>
      <c r="Z173" s="11" t="s">
        <v>765</v>
      </c>
      <c r="AA173" s="5" t="s">
        <v>1219</v>
      </c>
      <c r="AB173" s="11"/>
      <c r="AC173" s="11"/>
      <c r="AD173" s="11"/>
      <c r="AE173" s="11"/>
      <c r="AF173" s="11" t="s">
        <v>605</v>
      </c>
      <c r="AG173" s="5" t="s">
        <v>606</v>
      </c>
      <c r="AH173" s="5" t="s">
        <v>607</v>
      </c>
      <c r="AI173" s="11" t="s">
        <v>32</v>
      </c>
      <c r="AJ173" s="26" t="s">
        <v>608</v>
      </c>
      <c r="AK173" s="26" t="s">
        <v>609</v>
      </c>
      <c r="AL173" s="5" t="s">
        <v>35</v>
      </c>
      <c r="AM173" s="5" t="str">
        <f>_xlfn.CONCAT(WCO_data3[[#This Row],[Collection method]]," ", WCO_data3[[#This Row],[Location]], " ", WCO_data3[[#This Row],[Resource Title]])</f>
        <v>PC data logger Penlee Atmospheric Observatory Air pressure</v>
      </c>
      <c r="AN173" s="53" t="s">
        <v>794</v>
      </c>
      <c r="AO173" s="5" t="s">
        <v>767</v>
      </c>
      <c r="AP173" s="50" t="s">
        <v>1220</v>
      </c>
      <c r="AQ173" s="5" t="s">
        <v>769</v>
      </c>
      <c r="AR173" s="5" t="s">
        <v>770</v>
      </c>
      <c r="AS173" s="51" t="s">
        <v>1221</v>
      </c>
      <c r="AT173" s="5" t="s">
        <v>771</v>
      </c>
      <c r="AU173" s="52">
        <v>45246</v>
      </c>
      <c r="AV173" s="5" t="s">
        <v>772</v>
      </c>
      <c r="AW173" s="5">
        <v>138.1</v>
      </c>
      <c r="AX173" s="5" t="s">
        <v>770</v>
      </c>
    </row>
    <row r="174" spans="1:50" ht="86.4" hidden="1" x14ac:dyDescent="0.3">
      <c r="A174" s="42">
        <v>165</v>
      </c>
      <c r="B174" s="43" t="s">
        <v>598</v>
      </c>
      <c r="C174" s="43" t="s">
        <v>599</v>
      </c>
      <c r="D174" s="11" t="s">
        <v>257</v>
      </c>
      <c r="E174" s="5" t="s">
        <v>630</v>
      </c>
      <c r="F174" s="5" t="s">
        <v>630</v>
      </c>
      <c r="G174" s="5"/>
      <c r="H174" s="5"/>
      <c r="I174" s="5"/>
      <c r="J174" s="5"/>
      <c r="K174" s="5"/>
      <c r="L174" s="5"/>
      <c r="M174" s="5"/>
      <c r="N174" s="11" t="s">
        <v>601</v>
      </c>
      <c r="O174" s="11">
        <v>2014</v>
      </c>
      <c r="P174" s="11" t="s">
        <v>624</v>
      </c>
      <c r="Q174" s="11" t="s">
        <v>603</v>
      </c>
      <c r="R174" s="5" t="s">
        <v>625</v>
      </c>
      <c r="S174" s="5" t="s">
        <v>35</v>
      </c>
      <c r="T174" s="11" t="s">
        <v>631</v>
      </c>
      <c r="U174" s="11"/>
      <c r="V174" s="11"/>
      <c r="W174" s="11"/>
      <c r="X174" s="11" t="s">
        <v>764</v>
      </c>
      <c r="Y174" s="11" t="s">
        <v>665</v>
      </c>
      <c r="Z174" s="11" t="s">
        <v>765</v>
      </c>
      <c r="AA174" s="5" t="s">
        <v>1222</v>
      </c>
      <c r="AB174" s="11"/>
      <c r="AC174" s="11"/>
      <c r="AD174" s="11"/>
      <c r="AE174" s="11"/>
      <c r="AF174" s="11" t="s">
        <v>605</v>
      </c>
      <c r="AG174" s="5" t="s">
        <v>606</v>
      </c>
      <c r="AH174" s="5" t="s">
        <v>607</v>
      </c>
      <c r="AI174" s="11" t="s">
        <v>32</v>
      </c>
      <c r="AJ174" s="26" t="s">
        <v>608</v>
      </c>
      <c r="AK174" s="26" t="s">
        <v>609</v>
      </c>
      <c r="AL174" s="5" t="s">
        <v>35</v>
      </c>
      <c r="AM174" s="5" t="str">
        <f>_xlfn.CONCAT(WCO_data3[[#This Row],[Collection method]]," ", WCO_data3[[#This Row],[Location]], " ", WCO_data3[[#This Row],[Resource Title]])</f>
        <v>PC data logger Penlee Atmospheric Observatory Rain rate</v>
      </c>
      <c r="AN174" s="53" t="s">
        <v>794</v>
      </c>
      <c r="AO174" s="5" t="s">
        <v>767</v>
      </c>
      <c r="AP174" s="50" t="s">
        <v>1223</v>
      </c>
      <c r="AQ174" s="5" t="s">
        <v>769</v>
      </c>
      <c r="AR174" s="5" t="s">
        <v>770</v>
      </c>
      <c r="AS174" s="51" t="s">
        <v>1224</v>
      </c>
      <c r="AT174" s="5" t="s">
        <v>771</v>
      </c>
      <c r="AU174" s="52">
        <v>45247</v>
      </c>
      <c r="AV174" s="5" t="s">
        <v>772</v>
      </c>
      <c r="AW174" s="5">
        <v>139.1</v>
      </c>
      <c r="AX174" s="5" t="s">
        <v>770</v>
      </c>
    </row>
    <row r="175" spans="1:50" ht="86.4" hidden="1" x14ac:dyDescent="0.3">
      <c r="A175" s="42">
        <v>166</v>
      </c>
      <c r="B175" s="43" t="s">
        <v>598</v>
      </c>
      <c r="C175" s="43" t="s">
        <v>632</v>
      </c>
      <c r="D175" s="11" t="s">
        <v>257</v>
      </c>
      <c r="E175" s="5" t="s">
        <v>633</v>
      </c>
      <c r="F175" s="5" t="s">
        <v>633</v>
      </c>
      <c r="G175" s="5"/>
      <c r="H175" s="5"/>
      <c r="I175" s="5"/>
      <c r="J175" s="5"/>
      <c r="K175" s="5"/>
      <c r="L175" s="5"/>
      <c r="M175" s="5"/>
      <c r="N175" s="11" t="s">
        <v>23</v>
      </c>
      <c r="O175" s="11">
        <v>2014</v>
      </c>
      <c r="P175" s="11" t="s">
        <v>24</v>
      </c>
      <c r="Q175" s="11" t="s">
        <v>613</v>
      </c>
      <c r="R175" s="5" t="s">
        <v>634</v>
      </c>
      <c r="S175" s="5" t="s">
        <v>35</v>
      </c>
      <c r="T175" s="11" t="s">
        <v>35</v>
      </c>
      <c r="U175" s="11"/>
      <c r="V175" s="11"/>
      <c r="W175" s="11"/>
      <c r="X175" s="11" t="s">
        <v>764</v>
      </c>
      <c r="Y175" s="11" t="s">
        <v>665</v>
      </c>
      <c r="Z175" s="11" t="s">
        <v>765</v>
      </c>
      <c r="AA175" s="5" t="s">
        <v>1225</v>
      </c>
      <c r="AB175" s="11"/>
      <c r="AC175" s="11"/>
      <c r="AD175" s="11"/>
      <c r="AE175" s="11"/>
      <c r="AF175" s="11">
        <v>1</v>
      </c>
      <c r="AG175" s="5" t="s">
        <v>635</v>
      </c>
      <c r="AH175" s="5" t="s">
        <v>607</v>
      </c>
      <c r="AI175" s="11" t="s">
        <v>618</v>
      </c>
      <c r="AJ175" s="26" t="s">
        <v>608</v>
      </c>
      <c r="AK175" s="26" t="s">
        <v>35</v>
      </c>
      <c r="AL175" s="5" t="s">
        <v>35</v>
      </c>
      <c r="AM175" s="5" t="str">
        <f>_xlfn.CONCAT(WCO_data3[[#This Row],[Collection method]]," ", WCO_data3[[#This Row],[Location]], " ", WCO_data3[[#This Row],[Resource Title]])</f>
        <v>Sample collection for lab analysis Penlee Atmospheric Observatory Aerosols</v>
      </c>
      <c r="AN175" s="53" t="s">
        <v>794</v>
      </c>
      <c r="AO175" s="5" t="s">
        <v>767</v>
      </c>
      <c r="AP175" s="50" t="s">
        <v>1226</v>
      </c>
      <c r="AQ175" s="5" t="s">
        <v>769</v>
      </c>
      <c r="AR175" s="5" t="s">
        <v>770</v>
      </c>
      <c r="AS175" s="51" t="s">
        <v>1227</v>
      </c>
      <c r="AT175" s="5" t="s">
        <v>771</v>
      </c>
      <c r="AU175" s="52">
        <v>45248</v>
      </c>
      <c r="AV175" s="5" t="s">
        <v>772</v>
      </c>
      <c r="AW175" s="5">
        <v>140.1</v>
      </c>
      <c r="AX175" s="5" t="s">
        <v>770</v>
      </c>
    </row>
    <row r="176" spans="1:50" ht="86.4" hidden="1" x14ac:dyDescent="0.3">
      <c r="A176" s="42">
        <v>167</v>
      </c>
      <c r="B176" s="43" t="s">
        <v>636</v>
      </c>
      <c r="C176" s="43" t="s">
        <v>637</v>
      </c>
      <c r="D176" s="11" t="s">
        <v>257</v>
      </c>
      <c r="E176" s="5" t="s">
        <v>638</v>
      </c>
      <c r="F176" s="5" t="s">
        <v>638</v>
      </c>
      <c r="G176" s="5"/>
      <c r="H176" s="5"/>
      <c r="I176" s="5"/>
      <c r="J176" s="5"/>
      <c r="K176" s="5"/>
      <c r="L176" s="5"/>
      <c r="M176" s="5"/>
      <c r="N176" s="11" t="s">
        <v>639</v>
      </c>
      <c r="O176" s="11">
        <v>2018</v>
      </c>
      <c r="P176" s="11" t="s">
        <v>639</v>
      </c>
      <c r="Q176" s="11" t="s">
        <v>35</v>
      </c>
      <c r="R176" s="5" t="s">
        <v>640</v>
      </c>
      <c r="S176" s="5" t="s">
        <v>35</v>
      </c>
      <c r="T176" s="11" t="s">
        <v>641</v>
      </c>
      <c r="U176" s="11"/>
      <c r="V176" s="11"/>
      <c r="W176" s="11"/>
      <c r="X176" s="11" t="s">
        <v>764</v>
      </c>
      <c r="Y176" s="11" t="s">
        <v>665</v>
      </c>
      <c r="Z176" s="11" t="s">
        <v>765</v>
      </c>
      <c r="AA176" s="5" t="s">
        <v>1228</v>
      </c>
      <c r="AB176" s="11"/>
      <c r="AC176" s="11"/>
      <c r="AD176" s="11"/>
      <c r="AE176" s="11"/>
      <c r="AF176" s="11" t="s">
        <v>35</v>
      </c>
      <c r="AG176" s="5" t="s">
        <v>642</v>
      </c>
      <c r="AH176" s="5" t="s">
        <v>643</v>
      </c>
      <c r="AI176" s="11" t="s">
        <v>32</v>
      </c>
      <c r="AJ176" s="26" t="s">
        <v>35</v>
      </c>
      <c r="AK176" s="26" t="s">
        <v>35</v>
      </c>
      <c r="AL176" s="5" t="s">
        <v>644</v>
      </c>
      <c r="AM176" s="5" t="str">
        <f>_xlfn.CONCAT(WCO_data3[[#This Row],[Collection method]]," ", WCO_data3[[#This Row],[Location]], " ", WCO_data3[[#This Row],[Resource Title]])</f>
        <v>Microwave radar PML rooftop Rain Radar</v>
      </c>
      <c r="AN176" s="53" t="s">
        <v>794</v>
      </c>
      <c r="AO176" s="5" t="s">
        <v>767</v>
      </c>
      <c r="AP176" s="50" t="s">
        <v>1229</v>
      </c>
      <c r="AQ176" s="5" t="s">
        <v>769</v>
      </c>
      <c r="AR176" s="5" t="s">
        <v>770</v>
      </c>
      <c r="AS176" s="51" t="s">
        <v>1230</v>
      </c>
      <c r="AT176" s="5" t="s">
        <v>771</v>
      </c>
      <c r="AU176" s="52">
        <v>45249</v>
      </c>
      <c r="AV176" s="5" t="s">
        <v>772</v>
      </c>
      <c r="AW176" s="5">
        <v>141.1</v>
      </c>
      <c r="AX176" s="5" t="s">
        <v>770</v>
      </c>
    </row>
    <row r="177" spans="1:50" ht="86.4" hidden="1" x14ac:dyDescent="0.3">
      <c r="A177" s="42">
        <v>168</v>
      </c>
      <c r="B177" s="43" t="s">
        <v>636</v>
      </c>
      <c r="C177" s="43" t="s">
        <v>645</v>
      </c>
      <c r="D177" s="11" t="s">
        <v>257</v>
      </c>
      <c r="E177" s="5" t="s">
        <v>633</v>
      </c>
      <c r="F177" s="5" t="s">
        <v>633</v>
      </c>
      <c r="G177" s="5"/>
      <c r="H177" s="5"/>
      <c r="I177" s="5"/>
      <c r="J177" s="5"/>
      <c r="K177" s="5"/>
      <c r="L177" s="5"/>
      <c r="M177" s="5"/>
      <c r="N177" s="11" t="s">
        <v>646</v>
      </c>
      <c r="O177" s="11">
        <v>2001</v>
      </c>
      <c r="P177" s="11" t="s">
        <v>646</v>
      </c>
      <c r="Q177" s="11" t="s">
        <v>35</v>
      </c>
      <c r="R177" s="5" t="s">
        <v>647</v>
      </c>
      <c r="S177" s="5" t="s">
        <v>648</v>
      </c>
      <c r="T177" s="11" t="s">
        <v>649</v>
      </c>
      <c r="U177" s="11"/>
      <c r="V177" s="11"/>
      <c r="W177" s="11"/>
      <c r="X177" s="11" t="s">
        <v>764</v>
      </c>
      <c r="Y177" s="11" t="s">
        <v>665</v>
      </c>
      <c r="Z177" s="11" t="s">
        <v>765</v>
      </c>
      <c r="AA177" s="5" t="s">
        <v>1231</v>
      </c>
      <c r="AB177" s="11"/>
      <c r="AC177" s="11"/>
      <c r="AD177" s="11"/>
      <c r="AE177" s="11"/>
      <c r="AF177" s="11" t="s">
        <v>35</v>
      </c>
      <c r="AG177" s="5" t="s">
        <v>642</v>
      </c>
      <c r="AH177" s="5" t="s">
        <v>643</v>
      </c>
      <c r="AI177" s="11" t="s">
        <v>32</v>
      </c>
      <c r="AJ177" s="26" t="s">
        <v>35</v>
      </c>
      <c r="AK177" s="26" t="s">
        <v>35</v>
      </c>
      <c r="AL177" s="5" t="s">
        <v>35</v>
      </c>
      <c r="AM177" s="5" t="str">
        <f>_xlfn.CONCAT(WCO_data3[[#This Row],[Collection method]]," ", WCO_data3[[#This Row],[Location]], " ", WCO_data3[[#This Row],[Resource Title]])</f>
        <v>Optical PML rooftop Aerosols</v>
      </c>
      <c r="AN177" s="53" t="s">
        <v>794</v>
      </c>
      <c r="AO177" s="5" t="s">
        <v>767</v>
      </c>
      <c r="AP177" s="50" t="s">
        <v>1232</v>
      </c>
      <c r="AQ177" s="5" t="s">
        <v>769</v>
      </c>
      <c r="AR177" s="5" t="s">
        <v>770</v>
      </c>
      <c r="AS177" s="51" t="s">
        <v>1233</v>
      </c>
      <c r="AT177" s="5" t="s">
        <v>771</v>
      </c>
      <c r="AU177" s="52">
        <v>45250</v>
      </c>
      <c r="AV177" s="5" t="s">
        <v>772</v>
      </c>
      <c r="AW177" s="5">
        <v>142.1</v>
      </c>
      <c r="AX177" s="5" t="s">
        <v>770</v>
      </c>
    </row>
    <row r="178" spans="1:50" ht="86.4" hidden="1" x14ac:dyDescent="0.3">
      <c r="A178" s="42">
        <v>169</v>
      </c>
      <c r="B178" s="43" t="s">
        <v>636</v>
      </c>
      <c r="C178" s="43" t="s">
        <v>645</v>
      </c>
      <c r="D178" s="11" t="s">
        <v>257</v>
      </c>
      <c r="E178" s="5" t="s">
        <v>633</v>
      </c>
      <c r="F178" s="5" t="s">
        <v>633</v>
      </c>
      <c r="G178" s="5"/>
      <c r="H178" s="5"/>
      <c r="I178" s="5"/>
      <c r="J178" s="5"/>
      <c r="K178" s="5"/>
      <c r="L178" s="5"/>
      <c r="M178" s="5"/>
      <c r="N178" s="11" t="s">
        <v>646</v>
      </c>
      <c r="O178" s="11">
        <v>2013</v>
      </c>
      <c r="P178" s="11" t="s">
        <v>646</v>
      </c>
      <c r="Q178" s="11" t="s">
        <v>35</v>
      </c>
      <c r="R178" s="5" t="s">
        <v>650</v>
      </c>
      <c r="S178" s="5" t="s">
        <v>648</v>
      </c>
      <c r="T178" s="11" t="s">
        <v>649</v>
      </c>
      <c r="U178" s="11"/>
      <c r="V178" s="11"/>
      <c r="W178" s="11"/>
      <c r="X178" s="11" t="s">
        <v>764</v>
      </c>
      <c r="Y178" s="11" t="s">
        <v>665</v>
      </c>
      <c r="Z178" s="11" t="s">
        <v>765</v>
      </c>
      <c r="AA178" s="5" t="s">
        <v>1234</v>
      </c>
      <c r="AB178" s="11"/>
      <c r="AC178" s="11"/>
      <c r="AD178" s="11"/>
      <c r="AE178" s="11"/>
      <c r="AF178" s="11" t="s">
        <v>35</v>
      </c>
      <c r="AG178" s="5" t="s">
        <v>642</v>
      </c>
      <c r="AH178" s="5" t="s">
        <v>643</v>
      </c>
      <c r="AI178" s="11" t="s">
        <v>32</v>
      </c>
      <c r="AJ178" s="26" t="s">
        <v>35</v>
      </c>
      <c r="AK178" s="26" t="s">
        <v>35</v>
      </c>
      <c r="AL178" s="5" t="s">
        <v>651</v>
      </c>
      <c r="AM178" s="5" t="str">
        <f>_xlfn.CONCAT(WCO_data3[[#This Row],[Collection method]]," ", WCO_data3[[#This Row],[Location]], " ", WCO_data3[[#This Row],[Resource Title]])</f>
        <v>Optical PML rooftop Aerosols</v>
      </c>
      <c r="AN178" s="53" t="s">
        <v>794</v>
      </c>
      <c r="AO178" s="5" t="s">
        <v>767</v>
      </c>
      <c r="AP178" s="50" t="s">
        <v>1235</v>
      </c>
      <c r="AQ178" s="5" t="s">
        <v>769</v>
      </c>
      <c r="AR178" s="5" t="s">
        <v>770</v>
      </c>
      <c r="AS178" s="51" t="s">
        <v>1236</v>
      </c>
      <c r="AT178" s="5" t="s">
        <v>771</v>
      </c>
      <c r="AU178" s="52">
        <v>45251</v>
      </c>
      <c r="AV178" s="5" t="s">
        <v>772</v>
      </c>
      <c r="AW178" s="5">
        <v>143.1</v>
      </c>
      <c r="AX178" s="5" t="s">
        <v>770</v>
      </c>
    </row>
    <row r="179" spans="1:50" ht="86.4" hidden="1" x14ac:dyDescent="0.3">
      <c r="A179" s="42">
        <v>170</v>
      </c>
      <c r="B179" s="43" t="s">
        <v>636</v>
      </c>
      <c r="C179" s="43" t="s">
        <v>35</v>
      </c>
      <c r="D179" s="11" t="s">
        <v>257</v>
      </c>
      <c r="E179" s="5" t="s">
        <v>363</v>
      </c>
      <c r="F179" s="5" t="s">
        <v>363</v>
      </c>
      <c r="G179" s="5"/>
      <c r="H179" s="5"/>
      <c r="I179" s="5"/>
      <c r="J179" s="5"/>
      <c r="K179" s="5"/>
      <c r="L179" s="5"/>
      <c r="M179" s="5"/>
      <c r="N179" s="11" t="s">
        <v>652</v>
      </c>
      <c r="O179" s="11">
        <v>2003</v>
      </c>
      <c r="P179" s="11" t="s">
        <v>177</v>
      </c>
      <c r="Q179" s="11" t="s">
        <v>35</v>
      </c>
      <c r="R179" s="5" t="s">
        <v>35</v>
      </c>
      <c r="S179" s="5" t="s">
        <v>35</v>
      </c>
      <c r="T179" s="11" t="s">
        <v>35</v>
      </c>
      <c r="U179" s="11"/>
      <c r="V179" s="11"/>
      <c r="W179" s="11"/>
      <c r="X179" s="11" t="s">
        <v>764</v>
      </c>
      <c r="Y179" s="11" t="s">
        <v>665</v>
      </c>
      <c r="Z179" s="11" t="s">
        <v>765</v>
      </c>
      <c r="AA179" s="5" t="s">
        <v>1237</v>
      </c>
      <c r="AB179" s="11"/>
      <c r="AC179" s="11"/>
      <c r="AD179" s="11"/>
      <c r="AE179" s="11"/>
      <c r="AF179" s="11" t="s">
        <v>35</v>
      </c>
      <c r="AG179" s="5" t="s">
        <v>642</v>
      </c>
      <c r="AH179" s="5" t="s">
        <v>643</v>
      </c>
      <c r="AI179" s="11" t="s">
        <v>32</v>
      </c>
      <c r="AJ179" s="26" t="s">
        <v>35</v>
      </c>
      <c r="AK179" s="26" t="s">
        <v>35</v>
      </c>
      <c r="AL179" s="5" t="s">
        <v>35</v>
      </c>
      <c r="AM179" s="5" t="str">
        <f>_xlfn.CONCAT(WCO_data3[[#This Row],[Collection method]]," ", WCO_data3[[#This Row],[Location]], " ", WCO_data3[[#This Row],[Resource Title]])</f>
        <v>- info not available PML rooftop Meteorological</v>
      </c>
      <c r="AN179" s="53" t="s">
        <v>794</v>
      </c>
      <c r="AO179" s="5" t="s">
        <v>767</v>
      </c>
      <c r="AP179" s="50" t="s">
        <v>1238</v>
      </c>
      <c r="AQ179" s="5" t="s">
        <v>769</v>
      </c>
      <c r="AR179" s="5" t="s">
        <v>770</v>
      </c>
      <c r="AS179" s="51" t="s">
        <v>1239</v>
      </c>
      <c r="AT179" s="5" t="s">
        <v>771</v>
      </c>
      <c r="AU179" s="52">
        <v>45252</v>
      </c>
      <c r="AV179" s="5" t="s">
        <v>772</v>
      </c>
      <c r="AW179" s="5">
        <v>144.1</v>
      </c>
      <c r="AX179" s="5" t="s">
        <v>770</v>
      </c>
    </row>
    <row r="180" spans="1:50" ht="86.4" x14ac:dyDescent="0.3">
      <c r="A180" s="42">
        <v>171</v>
      </c>
      <c r="B180" s="43" t="s">
        <v>564</v>
      </c>
      <c r="C180" s="43" t="s">
        <v>272</v>
      </c>
      <c r="D180" s="11" t="s">
        <v>37</v>
      </c>
      <c r="E180" s="5" t="s">
        <v>751</v>
      </c>
      <c r="F180" s="5" t="s">
        <v>752</v>
      </c>
      <c r="G180" s="5" t="s">
        <v>753</v>
      </c>
      <c r="H180" s="5" t="s">
        <v>754</v>
      </c>
      <c r="I180" s="5" t="s">
        <v>755</v>
      </c>
      <c r="J180" s="11" t="s">
        <v>756</v>
      </c>
      <c r="K180" s="11" t="s">
        <v>757</v>
      </c>
      <c r="L180" s="5" t="s">
        <v>754</v>
      </c>
      <c r="M180" s="5" t="s">
        <v>758</v>
      </c>
      <c r="N180" s="11" t="s">
        <v>759</v>
      </c>
      <c r="O180" s="11" t="s">
        <v>35</v>
      </c>
      <c r="P180" s="11" t="s">
        <v>24</v>
      </c>
      <c r="Q180" s="11" t="s">
        <v>91</v>
      </c>
      <c r="R180" s="5" t="s">
        <v>274</v>
      </c>
      <c r="S180" s="5" t="s">
        <v>275</v>
      </c>
      <c r="T180" s="11" t="s">
        <v>764</v>
      </c>
      <c r="U180" s="11" t="s">
        <v>665</v>
      </c>
      <c r="V180" s="11" t="s">
        <v>765</v>
      </c>
      <c r="W180" s="5" t="s">
        <v>763</v>
      </c>
      <c r="X180" s="11" t="s">
        <v>764</v>
      </c>
      <c r="Y180" s="11" t="s">
        <v>665</v>
      </c>
      <c r="Z180" s="11" t="s">
        <v>765</v>
      </c>
      <c r="AA180" s="5" t="s">
        <v>1240</v>
      </c>
      <c r="AF180" s="11" t="s">
        <v>69</v>
      </c>
      <c r="AG180" s="5" t="s">
        <v>1368</v>
      </c>
      <c r="AH180" s="5" t="s">
        <v>1369</v>
      </c>
      <c r="AI180" s="11" t="s">
        <v>32</v>
      </c>
      <c r="AJ180" s="26" t="s">
        <v>279</v>
      </c>
      <c r="AK180" s="26" t="s">
        <v>280</v>
      </c>
      <c r="AL180" s="5" t="s">
        <v>35</v>
      </c>
      <c r="AM180" s="5" t="str">
        <f>_xlfn.CONCAT(WCO_data3[[#This Row],[Collection method]]," ", WCO_data3[[#This Row],[Location]], " ", WCO_data3[[#This Row],[Resource Title]])</f>
        <v>CTD Sensor E1 Pelagic Temperature(°C) at Depth (m)</v>
      </c>
      <c r="AN180" s="53" t="s">
        <v>794</v>
      </c>
      <c r="AO180" s="5" t="s">
        <v>767</v>
      </c>
      <c r="AP180" s="50" t="s">
        <v>1241</v>
      </c>
      <c r="AQ180" s="5" t="s">
        <v>769</v>
      </c>
      <c r="AR180" s="5" t="s">
        <v>770</v>
      </c>
      <c r="AS180" s="51" t="s">
        <v>1367</v>
      </c>
      <c r="AT180" s="5" t="s">
        <v>771</v>
      </c>
      <c r="AU180" s="52">
        <v>45253</v>
      </c>
      <c r="AV180" s="5" t="s">
        <v>772</v>
      </c>
      <c r="AW180" s="5">
        <v>145.1</v>
      </c>
      <c r="AX180" s="5" t="s">
        <v>770</v>
      </c>
    </row>
    <row r="181" spans="1:50" ht="86.4" x14ac:dyDescent="0.3">
      <c r="A181" s="44">
        <v>171.1</v>
      </c>
      <c r="B181" s="43" t="s">
        <v>564</v>
      </c>
      <c r="C181" s="43" t="s">
        <v>272</v>
      </c>
      <c r="D181" s="11" t="s">
        <v>37</v>
      </c>
      <c r="E181" s="5" t="s">
        <v>773</v>
      </c>
      <c r="F181" s="26" t="s">
        <v>774</v>
      </c>
      <c r="G181" s="5" t="s">
        <v>775</v>
      </c>
      <c r="H181" s="5" t="s">
        <v>754</v>
      </c>
      <c r="I181" s="5" t="s">
        <v>776</v>
      </c>
      <c r="J181" s="11" t="s">
        <v>756</v>
      </c>
      <c r="K181" s="11" t="s">
        <v>757</v>
      </c>
      <c r="L181" s="5" t="s">
        <v>754</v>
      </c>
      <c r="M181" s="5" t="s">
        <v>758</v>
      </c>
      <c r="N181" s="11" t="s">
        <v>759</v>
      </c>
      <c r="O181" s="11" t="s">
        <v>35</v>
      </c>
      <c r="P181" s="11" t="s">
        <v>24</v>
      </c>
      <c r="Q181" s="11" t="s">
        <v>91</v>
      </c>
      <c r="R181" s="5" t="s">
        <v>274</v>
      </c>
      <c r="S181" s="5" t="s">
        <v>275</v>
      </c>
      <c r="T181" s="11" t="s">
        <v>777</v>
      </c>
      <c r="U181" s="11" t="s">
        <v>778</v>
      </c>
      <c r="V181" s="11" t="s">
        <v>779</v>
      </c>
      <c r="W181" s="5" t="s">
        <v>763</v>
      </c>
      <c r="X181" s="11" t="s">
        <v>764</v>
      </c>
      <c r="Y181" s="11" t="s">
        <v>665</v>
      </c>
      <c r="Z181" s="11" t="s">
        <v>765</v>
      </c>
      <c r="AA181" s="5" t="s">
        <v>1242</v>
      </c>
      <c r="AF181" s="11" t="s">
        <v>69</v>
      </c>
      <c r="AG181" s="5" t="s">
        <v>1368</v>
      </c>
      <c r="AH181" s="5" t="s">
        <v>1369</v>
      </c>
      <c r="AI181" s="11" t="s">
        <v>32</v>
      </c>
      <c r="AJ181" s="26" t="s">
        <v>279</v>
      </c>
      <c r="AK181" s="26" t="s">
        <v>280</v>
      </c>
      <c r="AL181" s="5" t="s">
        <v>35</v>
      </c>
      <c r="AM181" s="5" t="str">
        <f>_xlfn.CONCAT(WCO_data3[[#This Row],[Collection method]]," ", WCO_data3[[#This Row],[Location]], " ", WCO_data3[[#This Row],[Resource Title]])</f>
        <v>CTD Sensor E1 Pelagic Salinity(PSU) at Depth (m)</v>
      </c>
      <c r="AN181" s="53" t="s">
        <v>794</v>
      </c>
      <c r="AO181" s="5" t="s">
        <v>767</v>
      </c>
      <c r="AP181" s="50" t="s">
        <v>1243</v>
      </c>
      <c r="AQ181" s="5" t="s">
        <v>769</v>
      </c>
      <c r="AR181" s="5" t="s">
        <v>770</v>
      </c>
      <c r="AS181" s="51" t="s">
        <v>1367</v>
      </c>
      <c r="AT181" s="5" t="s">
        <v>771</v>
      </c>
      <c r="AU181" s="52">
        <v>45254</v>
      </c>
      <c r="AV181" s="5" t="s">
        <v>772</v>
      </c>
      <c r="AW181" s="5">
        <v>146.1</v>
      </c>
      <c r="AX181" s="5" t="s">
        <v>770</v>
      </c>
    </row>
    <row r="182" spans="1:50" ht="172.8" x14ac:dyDescent="0.3">
      <c r="A182" s="44">
        <v>171.2</v>
      </c>
      <c r="B182" s="43" t="s">
        <v>564</v>
      </c>
      <c r="C182" s="43" t="s">
        <v>272</v>
      </c>
      <c r="D182" s="11" t="s">
        <v>37</v>
      </c>
      <c r="E182" s="5" t="s">
        <v>786</v>
      </c>
      <c r="F182" s="26" t="s">
        <v>787</v>
      </c>
      <c r="G182" s="5" t="s">
        <v>788</v>
      </c>
      <c r="H182" s="5" t="s">
        <v>754</v>
      </c>
      <c r="I182" s="5" t="s">
        <v>789</v>
      </c>
      <c r="J182" s="11" t="s">
        <v>756</v>
      </c>
      <c r="K182" s="11" t="s">
        <v>757</v>
      </c>
      <c r="L182" s="5" t="s">
        <v>754</v>
      </c>
      <c r="M182" s="5" t="s">
        <v>758</v>
      </c>
      <c r="N182" s="11" t="s">
        <v>759</v>
      </c>
      <c r="O182" s="11" t="s">
        <v>35</v>
      </c>
      <c r="P182" s="11" t="s">
        <v>24</v>
      </c>
      <c r="Q182" s="11" t="s">
        <v>91</v>
      </c>
      <c r="R182" s="5" t="s">
        <v>274</v>
      </c>
      <c r="S182" s="5" t="s">
        <v>275</v>
      </c>
      <c r="T182" s="11" t="s">
        <v>790</v>
      </c>
      <c r="U182" s="11" t="s">
        <v>791</v>
      </c>
      <c r="V182" s="11" t="s">
        <v>1244</v>
      </c>
      <c r="W182" s="5" t="s">
        <v>763</v>
      </c>
      <c r="X182" s="11" t="s">
        <v>764</v>
      </c>
      <c r="Y182" s="11" t="s">
        <v>665</v>
      </c>
      <c r="Z182" s="11" t="s">
        <v>765</v>
      </c>
      <c r="AA182" s="5" t="s">
        <v>1245</v>
      </c>
      <c r="AF182" s="11" t="s">
        <v>69</v>
      </c>
      <c r="AG182" s="5" t="s">
        <v>1368</v>
      </c>
      <c r="AH182" s="5" t="s">
        <v>1369</v>
      </c>
      <c r="AI182" s="11" t="s">
        <v>32</v>
      </c>
      <c r="AJ182" s="26" t="s">
        <v>279</v>
      </c>
      <c r="AK182" s="26" t="s">
        <v>280</v>
      </c>
      <c r="AL182" s="5" t="s">
        <v>35</v>
      </c>
      <c r="AM182" s="5" t="str">
        <f>_xlfn.CONCAT(WCO_data3[[#This Row],[Collection method]]," ", WCO_data3[[#This Row],[Location]], " ", WCO_data3[[#This Row],[Resource Title]])</f>
        <v>CTD Sensor E1 Pelagic Density(kgm-3) at Depth (m)</v>
      </c>
      <c r="AN182" s="53" t="s">
        <v>794</v>
      </c>
      <c r="AO182" s="5" t="s">
        <v>767</v>
      </c>
      <c r="AP182" s="50" t="s">
        <v>1246</v>
      </c>
      <c r="AQ182" s="5" t="s">
        <v>769</v>
      </c>
      <c r="AR182" s="5" t="s">
        <v>770</v>
      </c>
      <c r="AS182" s="51" t="s">
        <v>1367</v>
      </c>
      <c r="AT182" s="5" t="s">
        <v>771</v>
      </c>
      <c r="AU182" s="52">
        <v>45255</v>
      </c>
      <c r="AV182" s="5" t="s">
        <v>772</v>
      </c>
      <c r="AW182" s="5">
        <v>147.1</v>
      </c>
      <c r="AX182" s="5" t="s">
        <v>770</v>
      </c>
    </row>
    <row r="183" spans="1:50" ht="86.4" x14ac:dyDescent="0.3">
      <c r="A183" s="44">
        <v>171.3</v>
      </c>
      <c r="B183" s="43" t="s">
        <v>564</v>
      </c>
      <c r="C183" s="43" t="s">
        <v>272</v>
      </c>
      <c r="D183" s="11" t="s">
        <v>37</v>
      </c>
      <c r="E183" s="5" t="s">
        <v>796</v>
      </c>
      <c r="F183" s="26" t="s">
        <v>797</v>
      </c>
      <c r="G183" s="5" t="s">
        <v>798</v>
      </c>
      <c r="H183" s="5" t="s">
        <v>754</v>
      </c>
      <c r="I183" s="5" t="s">
        <v>799</v>
      </c>
      <c r="J183" s="11" t="s">
        <v>756</v>
      </c>
      <c r="K183" s="11" t="s">
        <v>757</v>
      </c>
      <c r="L183" s="5" t="s">
        <v>754</v>
      </c>
      <c r="M183" s="5" t="s">
        <v>758</v>
      </c>
      <c r="N183" s="11" t="s">
        <v>759</v>
      </c>
      <c r="O183" s="11" t="s">
        <v>35</v>
      </c>
      <c r="P183" s="11" t="s">
        <v>24</v>
      </c>
      <c r="Q183" s="11" t="s">
        <v>91</v>
      </c>
      <c r="R183" s="5" t="s">
        <v>274</v>
      </c>
      <c r="S183" s="5" t="s">
        <v>275</v>
      </c>
      <c r="T183" s="11" t="s">
        <v>800</v>
      </c>
      <c r="U183" s="11" t="s">
        <v>164</v>
      </c>
      <c r="V183" s="11" t="s">
        <v>801</v>
      </c>
      <c r="W183" s="5" t="s">
        <v>763</v>
      </c>
      <c r="X183" s="11" t="s">
        <v>764</v>
      </c>
      <c r="Y183" s="11" t="s">
        <v>665</v>
      </c>
      <c r="Z183" s="11" t="s">
        <v>765</v>
      </c>
      <c r="AA183" s="5" t="s">
        <v>1247</v>
      </c>
      <c r="AF183" s="11" t="s">
        <v>69</v>
      </c>
      <c r="AG183" s="5" t="s">
        <v>1368</v>
      </c>
      <c r="AH183" s="5" t="s">
        <v>1369</v>
      </c>
      <c r="AI183" s="11" t="s">
        <v>32</v>
      </c>
      <c r="AJ183" s="26" t="s">
        <v>279</v>
      </c>
      <c r="AK183" s="26" t="s">
        <v>280</v>
      </c>
      <c r="AL183" s="5" t="s">
        <v>35</v>
      </c>
      <c r="AM183" s="5" t="str">
        <f>_xlfn.CONCAT(WCO_data3[[#This Row],[Collection method]]," ", WCO_data3[[#This Row],[Location]], " ", WCO_data3[[#This Row],[Resource Title]])</f>
        <v>CTD Sensor E1 Pelagic Transmission at Depth (m)</v>
      </c>
      <c r="AN183" s="53" t="s">
        <v>794</v>
      </c>
      <c r="AO183" s="5" t="s">
        <v>767</v>
      </c>
      <c r="AP183" s="50" t="s">
        <v>1248</v>
      </c>
      <c r="AQ183" s="5" t="s">
        <v>769</v>
      </c>
      <c r="AR183" s="5" t="s">
        <v>770</v>
      </c>
      <c r="AS183" s="51" t="s">
        <v>1367</v>
      </c>
      <c r="AT183" s="5" t="s">
        <v>771</v>
      </c>
      <c r="AU183" s="52">
        <v>45256</v>
      </c>
      <c r="AV183" s="5" t="s">
        <v>772</v>
      </c>
      <c r="AW183" s="5">
        <v>148.1</v>
      </c>
      <c r="AX183" s="5" t="s">
        <v>770</v>
      </c>
    </row>
    <row r="184" spans="1:50" ht="115.2" x14ac:dyDescent="0.3">
      <c r="A184" s="44">
        <v>171.4</v>
      </c>
      <c r="B184" s="43" t="s">
        <v>564</v>
      </c>
      <c r="C184" s="43" t="s">
        <v>272</v>
      </c>
      <c r="D184" s="11" t="s">
        <v>37</v>
      </c>
      <c r="E184" s="5" t="s">
        <v>804</v>
      </c>
      <c r="F184" s="26" t="s">
        <v>805</v>
      </c>
      <c r="G184" s="5" t="s">
        <v>806</v>
      </c>
      <c r="H184" s="5" t="s">
        <v>754</v>
      </c>
      <c r="I184" s="5" t="s">
        <v>807</v>
      </c>
      <c r="J184" s="11" t="s">
        <v>756</v>
      </c>
      <c r="K184" s="11" t="s">
        <v>757</v>
      </c>
      <c r="L184" s="5" t="s">
        <v>754</v>
      </c>
      <c r="M184" s="5" t="s">
        <v>758</v>
      </c>
      <c r="N184" s="11" t="s">
        <v>759</v>
      </c>
      <c r="O184" s="11" t="s">
        <v>35</v>
      </c>
      <c r="P184" s="11" t="s">
        <v>24</v>
      </c>
      <c r="Q184" s="11" t="s">
        <v>91</v>
      </c>
      <c r="R184" s="5" t="s">
        <v>274</v>
      </c>
      <c r="S184" s="5" t="s">
        <v>275</v>
      </c>
      <c r="T184" s="11" t="s">
        <v>808</v>
      </c>
      <c r="U184" s="11" t="s">
        <v>809</v>
      </c>
      <c r="V184" s="11" t="s">
        <v>810</v>
      </c>
      <c r="W184" s="5" t="s">
        <v>763</v>
      </c>
      <c r="X184" s="11" t="s">
        <v>764</v>
      </c>
      <c r="Y184" s="11" t="s">
        <v>665</v>
      </c>
      <c r="Z184" s="11" t="s">
        <v>765</v>
      </c>
      <c r="AA184" s="5" t="s">
        <v>1249</v>
      </c>
      <c r="AF184" s="11" t="s">
        <v>69</v>
      </c>
      <c r="AG184" s="5" t="s">
        <v>1368</v>
      </c>
      <c r="AH184" s="5" t="s">
        <v>1369</v>
      </c>
      <c r="AI184" s="11" t="s">
        <v>32</v>
      </c>
      <c r="AJ184" s="26" t="s">
        <v>279</v>
      </c>
      <c r="AK184" s="26" t="s">
        <v>280</v>
      </c>
      <c r="AL184" s="5" t="s">
        <v>35</v>
      </c>
      <c r="AM184" s="5" t="str">
        <f>_xlfn.CONCAT(WCO_data3[[#This Row],[Collection method]]," ", WCO_data3[[#This Row],[Location]], " ", WCO_data3[[#This Row],[Resource Title]])</f>
        <v>CTD Sensor E1 Pelagic PAR (uEm-2s-1) or Turbidity (NTU) at Depth (m)</v>
      </c>
      <c r="AN184" s="53" t="s">
        <v>794</v>
      </c>
      <c r="AO184" s="5" t="s">
        <v>767</v>
      </c>
      <c r="AP184" s="50" t="s">
        <v>1250</v>
      </c>
      <c r="AQ184" s="5" t="s">
        <v>769</v>
      </c>
      <c r="AR184" s="5" t="s">
        <v>770</v>
      </c>
      <c r="AS184" s="51" t="s">
        <v>1367</v>
      </c>
      <c r="AT184" s="5" t="s">
        <v>771</v>
      </c>
      <c r="AU184" s="52">
        <v>45257</v>
      </c>
      <c r="AV184" s="5" t="s">
        <v>772</v>
      </c>
      <c r="AW184" s="5">
        <v>149.1</v>
      </c>
      <c r="AX184" s="5" t="s">
        <v>770</v>
      </c>
    </row>
    <row r="185" spans="1:50" ht="86.4" x14ac:dyDescent="0.3">
      <c r="A185" s="44">
        <v>171.5</v>
      </c>
      <c r="B185" s="43" t="s">
        <v>564</v>
      </c>
      <c r="C185" s="43" t="s">
        <v>272</v>
      </c>
      <c r="D185" s="11" t="s">
        <v>37</v>
      </c>
      <c r="E185" s="5" t="s">
        <v>813</v>
      </c>
      <c r="F185" s="5" t="s">
        <v>814</v>
      </c>
      <c r="G185" s="5" t="s">
        <v>814</v>
      </c>
      <c r="H185" s="5" t="s">
        <v>814</v>
      </c>
      <c r="I185" s="5" t="s">
        <v>814</v>
      </c>
      <c r="J185" s="11" t="s">
        <v>756</v>
      </c>
      <c r="K185" s="11" t="s">
        <v>757</v>
      </c>
      <c r="L185" s="5" t="s">
        <v>754</v>
      </c>
      <c r="M185" s="5" t="s">
        <v>758</v>
      </c>
      <c r="N185" s="11" t="s">
        <v>759</v>
      </c>
      <c r="O185" s="11" t="s">
        <v>35</v>
      </c>
      <c r="P185" s="11" t="s">
        <v>24</v>
      </c>
      <c r="Q185" s="11" t="s">
        <v>91</v>
      </c>
      <c r="R185" s="5" t="s">
        <v>274</v>
      </c>
      <c r="S185" s="5" t="s">
        <v>275</v>
      </c>
      <c r="T185" s="11" t="s">
        <v>814</v>
      </c>
      <c r="U185" s="11" t="s">
        <v>814</v>
      </c>
      <c r="V185" s="11" t="s">
        <v>814</v>
      </c>
      <c r="W185" s="5" t="s">
        <v>763</v>
      </c>
      <c r="X185" s="11" t="s">
        <v>764</v>
      </c>
      <c r="Y185" s="11" t="s">
        <v>665</v>
      </c>
      <c r="Z185" s="11" t="s">
        <v>765</v>
      </c>
      <c r="AA185" s="5" t="s">
        <v>1251</v>
      </c>
      <c r="AF185" s="11" t="s">
        <v>69</v>
      </c>
      <c r="AG185" s="5" t="s">
        <v>1368</v>
      </c>
      <c r="AH185" s="5" t="s">
        <v>1369</v>
      </c>
      <c r="AI185" s="11" t="s">
        <v>32</v>
      </c>
      <c r="AJ185" s="26" t="s">
        <v>279</v>
      </c>
      <c r="AK185" s="26" t="s">
        <v>280</v>
      </c>
      <c r="AL185" s="5" t="s">
        <v>35</v>
      </c>
      <c r="AM185" s="5" t="str">
        <f>_xlfn.CONCAT(WCO_data3[[#This Row],[Collection method]]," ", WCO_data3[[#This Row],[Location]], " ", WCO_data3[[#This Row],[Resource Title]])</f>
        <v>CTD Sensor E1 Pelagic Chl a at Depth (m)</v>
      </c>
      <c r="AN185" s="53" t="s">
        <v>794</v>
      </c>
      <c r="AO185" s="5" t="s">
        <v>767</v>
      </c>
      <c r="AP185" s="50" t="s">
        <v>1252</v>
      </c>
      <c r="AQ185" s="5" t="s">
        <v>769</v>
      </c>
      <c r="AR185" s="5" t="s">
        <v>770</v>
      </c>
      <c r="AS185" s="51" t="s">
        <v>1367</v>
      </c>
      <c r="AT185" s="5" t="s">
        <v>771</v>
      </c>
      <c r="AU185" s="52">
        <v>45258</v>
      </c>
      <c r="AV185" s="5" t="s">
        <v>772</v>
      </c>
      <c r="AW185" s="5">
        <v>150.1</v>
      </c>
      <c r="AX185" s="5" t="s">
        <v>770</v>
      </c>
    </row>
    <row r="186" spans="1:50" ht="86.4" x14ac:dyDescent="0.3">
      <c r="A186" s="44">
        <v>171.6</v>
      </c>
      <c r="B186" s="43" t="s">
        <v>564</v>
      </c>
      <c r="C186" s="43" t="s">
        <v>272</v>
      </c>
      <c r="D186" s="11" t="s">
        <v>37</v>
      </c>
      <c r="E186" s="5" t="s">
        <v>817</v>
      </c>
      <c r="F186" s="26" t="s">
        <v>818</v>
      </c>
      <c r="G186" s="5" t="s">
        <v>819</v>
      </c>
      <c r="H186" s="5" t="s">
        <v>754</v>
      </c>
      <c r="I186" s="5" t="s">
        <v>820</v>
      </c>
      <c r="J186" s="11" t="s">
        <v>756</v>
      </c>
      <c r="K186" s="11" t="s">
        <v>757</v>
      </c>
      <c r="L186" s="5" t="s">
        <v>754</v>
      </c>
      <c r="M186" s="5" t="s">
        <v>758</v>
      </c>
      <c r="N186" s="11" t="s">
        <v>759</v>
      </c>
      <c r="O186" s="11" t="s">
        <v>35</v>
      </c>
      <c r="P186" s="11" t="s">
        <v>24</v>
      </c>
      <c r="Q186" s="11" t="s">
        <v>91</v>
      </c>
      <c r="R186" s="5" t="s">
        <v>274</v>
      </c>
      <c r="S186" s="5" t="s">
        <v>275</v>
      </c>
      <c r="T186" s="11" t="s">
        <v>821</v>
      </c>
      <c r="U186" s="11" t="s">
        <v>822</v>
      </c>
      <c r="V186" s="11" t="s">
        <v>823</v>
      </c>
      <c r="W186" s="5" t="s">
        <v>763</v>
      </c>
      <c r="X186" s="11" t="s">
        <v>764</v>
      </c>
      <c r="Y186" s="11" t="s">
        <v>665</v>
      </c>
      <c r="Z186" s="11" t="s">
        <v>765</v>
      </c>
      <c r="AA186" s="5" t="s">
        <v>1253</v>
      </c>
      <c r="AF186" s="11" t="s">
        <v>69</v>
      </c>
      <c r="AG186" s="5" t="s">
        <v>1368</v>
      </c>
      <c r="AH186" s="5" t="s">
        <v>1369</v>
      </c>
      <c r="AI186" s="11" t="s">
        <v>32</v>
      </c>
      <c r="AJ186" s="26" t="s">
        <v>279</v>
      </c>
      <c r="AK186" s="26" t="s">
        <v>280</v>
      </c>
      <c r="AL186" s="5" t="s">
        <v>35</v>
      </c>
      <c r="AM186" s="5" t="str">
        <f>_xlfn.CONCAT(WCO_data3[[#This Row],[Collection method]]," ", WCO_data3[[#This Row],[Location]], " ", WCO_data3[[#This Row],[Resource Title]])</f>
        <v>CTD Sensor E1 Pelagic Fluorescence (no unit) at Depth (m)</v>
      </c>
      <c r="AN186" s="53" t="s">
        <v>794</v>
      </c>
      <c r="AO186" s="5" t="s">
        <v>767</v>
      </c>
      <c r="AP186" s="50" t="s">
        <v>1254</v>
      </c>
      <c r="AQ186" s="5" t="s">
        <v>769</v>
      </c>
      <c r="AR186" s="5" t="s">
        <v>770</v>
      </c>
      <c r="AS186" s="51" t="s">
        <v>1367</v>
      </c>
      <c r="AT186" s="5" t="s">
        <v>771</v>
      </c>
      <c r="AU186" s="52">
        <v>45259</v>
      </c>
      <c r="AV186" s="5" t="s">
        <v>772</v>
      </c>
      <c r="AW186" s="5">
        <v>151.1</v>
      </c>
      <c r="AX186" s="5" t="s">
        <v>770</v>
      </c>
    </row>
    <row r="187" spans="1:50" ht="158.4" x14ac:dyDescent="0.3">
      <c r="A187" s="44">
        <v>171.7</v>
      </c>
      <c r="B187" s="43" t="s">
        <v>564</v>
      </c>
      <c r="C187" s="43" t="s">
        <v>272</v>
      </c>
      <c r="D187" s="11" t="s">
        <v>37</v>
      </c>
      <c r="E187" s="5" t="s">
        <v>826</v>
      </c>
      <c r="F187" s="26" t="s">
        <v>827</v>
      </c>
      <c r="G187" s="5" t="s">
        <v>828</v>
      </c>
      <c r="H187" s="5" t="s">
        <v>754</v>
      </c>
      <c r="I187" s="5" t="s">
        <v>829</v>
      </c>
      <c r="J187" s="11" t="s">
        <v>756</v>
      </c>
      <c r="K187" s="11" t="s">
        <v>757</v>
      </c>
      <c r="L187" s="5" t="s">
        <v>754</v>
      </c>
      <c r="M187" s="5" t="s">
        <v>758</v>
      </c>
      <c r="N187" s="11" t="s">
        <v>759</v>
      </c>
      <c r="O187" s="11" t="s">
        <v>35</v>
      </c>
      <c r="P187" s="11" t="s">
        <v>24</v>
      </c>
      <c r="Q187" s="11" t="s">
        <v>91</v>
      </c>
      <c r="R187" s="5" t="s">
        <v>274</v>
      </c>
      <c r="S187" s="5" t="s">
        <v>275</v>
      </c>
      <c r="T187" s="11" t="s">
        <v>800</v>
      </c>
      <c r="U187" s="11" t="s">
        <v>164</v>
      </c>
      <c r="V187" s="11" t="s">
        <v>801</v>
      </c>
      <c r="W187" s="5" t="s">
        <v>763</v>
      </c>
      <c r="X187" s="11" t="s">
        <v>764</v>
      </c>
      <c r="Y187" s="11" t="s">
        <v>665</v>
      </c>
      <c r="Z187" s="11" t="s">
        <v>765</v>
      </c>
      <c r="AA187" s="5" t="s">
        <v>1255</v>
      </c>
      <c r="AF187" s="11" t="s">
        <v>69</v>
      </c>
      <c r="AG187" s="5" t="s">
        <v>1368</v>
      </c>
      <c r="AH187" s="5" t="s">
        <v>1369</v>
      </c>
      <c r="AI187" s="11" t="s">
        <v>32</v>
      </c>
      <c r="AJ187" s="26" t="s">
        <v>279</v>
      </c>
      <c r="AK187" s="26" t="s">
        <v>280</v>
      </c>
      <c r="AL187" s="5" t="s">
        <v>35</v>
      </c>
      <c r="AM187" s="5" t="str">
        <f>_xlfn.CONCAT(WCO_data3[[#This Row],[Collection method]]," ", WCO_data3[[#This Row],[Location]], " ", WCO_data3[[#This Row],[Resource Title]])</f>
        <v>CTD Sensor E1 Pelagic Oxygen (uM) at Depth (m)</v>
      </c>
      <c r="AN187" s="53" t="s">
        <v>794</v>
      </c>
      <c r="AO187" s="5" t="s">
        <v>767</v>
      </c>
      <c r="AP187" s="50" t="s">
        <v>1256</v>
      </c>
      <c r="AQ187" s="5" t="s">
        <v>769</v>
      </c>
      <c r="AR187" s="5" t="s">
        <v>770</v>
      </c>
      <c r="AS187" s="51" t="s">
        <v>1367</v>
      </c>
      <c r="AT187" s="5" t="s">
        <v>771</v>
      </c>
      <c r="AU187" s="52">
        <v>45260</v>
      </c>
      <c r="AV187" s="5" t="s">
        <v>772</v>
      </c>
      <c r="AW187" s="5">
        <v>152.1</v>
      </c>
      <c r="AX187" s="5" t="s">
        <v>770</v>
      </c>
    </row>
    <row r="188" spans="1:50" ht="100.8" x14ac:dyDescent="0.3">
      <c r="A188" s="44">
        <v>171.8</v>
      </c>
      <c r="B188" s="43" t="s">
        <v>564</v>
      </c>
      <c r="C188" s="43" t="s">
        <v>272</v>
      </c>
      <c r="D188" s="11" t="s">
        <v>37</v>
      </c>
      <c r="E188" s="5" t="s">
        <v>832</v>
      </c>
      <c r="F188" s="26" t="s">
        <v>833</v>
      </c>
      <c r="G188" s="5" t="s">
        <v>834</v>
      </c>
      <c r="H188" s="5" t="s">
        <v>754</v>
      </c>
      <c r="I188" s="5" t="s">
        <v>835</v>
      </c>
      <c r="J188" s="11" t="s">
        <v>756</v>
      </c>
      <c r="K188" s="11" t="s">
        <v>757</v>
      </c>
      <c r="L188" s="5" t="s">
        <v>754</v>
      </c>
      <c r="M188" s="5" t="s">
        <v>758</v>
      </c>
      <c r="N188" s="11" t="s">
        <v>759</v>
      </c>
      <c r="O188" s="11" t="s">
        <v>35</v>
      </c>
      <c r="P188" s="11" t="s">
        <v>24</v>
      </c>
      <c r="Q188" s="11" t="s">
        <v>91</v>
      </c>
      <c r="R188" s="5" t="s">
        <v>274</v>
      </c>
      <c r="S188" s="5" t="s">
        <v>275</v>
      </c>
      <c r="T188" s="11" t="s">
        <v>836</v>
      </c>
      <c r="U188" s="11" t="s">
        <v>837</v>
      </c>
      <c r="V188" s="11" t="s">
        <v>838</v>
      </c>
      <c r="W188" s="5" t="s">
        <v>763</v>
      </c>
      <c r="X188" s="11" t="s">
        <v>764</v>
      </c>
      <c r="Y188" s="11" t="s">
        <v>665</v>
      </c>
      <c r="Z188" s="11" t="s">
        <v>765</v>
      </c>
      <c r="AA188" s="5" t="s">
        <v>1257</v>
      </c>
      <c r="AF188" s="11" t="s">
        <v>69</v>
      </c>
      <c r="AG188" s="5" t="s">
        <v>1368</v>
      </c>
      <c r="AH188" s="5" t="s">
        <v>1369</v>
      </c>
      <c r="AI188" s="11" t="s">
        <v>32</v>
      </c>
      <c r="AJ188" s="26" t="s">
        <v>279</v>
      </c>
      <c r="AK188" s="26" t="s">
        <v>280</v>
      </c>
      <c r="AL188" s="5" t="s">
        <v>35</v>
      </c>
      <c r="AM188" s="5" t="str">
        <f>_xlfn.CONCAT(WCO_data3[[#This Row],[Collection method]]," ", WCO_data3[[#This Row],[Location]], " ", WCO_data3[[#This Row],[Resource Title]])</f>
        <v>CTD Sensor E1 Pelagic Sound Velocity (m/s) at Depth (m)</v>
      </c>
      <c r="AN188" s="53" t="s">
        <v>794</v>
      </c>
      <c r="AO188" s="5" t="s">
        <v>767</v>
      </c>
      <c r="AP188" s="50" t="s">
        <v>1258</v>
      </c>
      <c r="AQ188" s="5" t="s">
        <v>769</v>
      </c>
      <c r="AR188" s="5" t="s">
        <v>770</v>
      </c>
      <c r="AS188" s="51" t="s">
        <v>1367</v>
      </c>
      <c r="AT188" s="5" t="s">
        <v>771</v>
      </c>
      <c r="AU188" s="52">
        <v>45261</v>
      </c>
      <c r="AV188" s="5" t="s">
        <v>772</v>
      </c>
      <c r="AW188" s="5">
        <v>153.1</v>
      </c>
      <c r="AX188" s="5" t="s">
        <v>770</v>
      </c>
    </row>
    <row r="189" spans="1:50" ht="115.2" hidden="1" x14ac:dyDescent="0.3">
      <c r="A189" s="42">
        <v>172</v>
      </c>
      <c r="B189" s="43" t="s">
        <v>564</v>
      </c>
      <c r="C189" s="43" t="s">
        <v>20</v>
      </c>
      <c r="D189" s="11" t="s">
        <v>21</v>
      </c>
      <c r="F189" s="5" t="s">
        <v>654</v>
      </c>
      <c r="G189" s="5"/>
      <c r="H189" s="5"/>
      <c r="I189" s="5"/>
      <c r="J189" s="5"/>
      <c r="K189" s="5"/>
      <c r="L189" s="5"/>
      <c r="M189" s="5"/>
      <c r="N189" s="11" t="s">
        <v>369</v>
      </c>
      <c r="O189" s="11">
        <v>2014</v>
      </c>
      <c r="P189" s="11" t="s">
        <v>556</v>
      </c>
      <c r="Q189" s="11" t="s">
        <v>655</v>
      </c>
      <c r="R189" s="5" t="s">
        <v>656</v>
      </c>
      <c r="S189" s="5" t="s">
        <v>657</v>
      </c>
      <c r="T189" s="11" t="s">
        <v>185</v>
      </c>
      <c r="U189" s="11"/>
      <c r="V189" s="11"/>
      <c r="W189" s="11"/>
      <c r="X189" s="11" t="s">
        <v>764</v>
      </c>
      <c r="Y189" s="11" t="s">
        <v>665</v>
      </c>
      <c r="Z189" s="11" t="s">
        <v>765</v>
      </c>
      <c r="AA189" s="5" t="s">
        <v>1259</v>
      </c>
      <c r="AB189" s="11"/>
      <c r="AC189" s="11"/>
      <c r="AD189" s="11"/>
      <c r="AE189" s="11"/>
      <c r="AF189" s="11" t="s">
        <v>29</v>
      </c>
      <c r="AG189" s="5" t="s">
        <v>126</v>
      </c>
      <c r="AH189" s="5" t="s">
        <v>127</v>
      </c>
      <c r="AI189" s="11" t="s">
        <v>32</v>
      </c>
      <c r="AJ189" s="5" t="s">
        <v>658</v>
      </c>
      <c r="AK189" s="5" t="s">
        <v>659</v>
      </c>
      <c r="AL189" s="5" t="s">
        <v>660</v>
      </c>
      <c r="AM189" s="5" t="str">
        <f>_xlfn.CONCAT(WCO_data3[[#This Row],[Collection method]]," ", WCO_data3[[#This Row],[Location]], " ", WCO_data3[[#This Row],[Resource Title]])</f>
        <v xml:space="preserve">Net samples E1 Pelagic </v>
      </c>
      <c r="AN189" s="53" t="s">
        <v>794</v>
      </c>
      <c r="AO189" s="5" t="s">
        <v>767</v>
      </c>
      <c r="AP189" s="50" t="s">
        <v>1260</v>
      </c>
      <c r="AQ189" s="5" t="s">
        <v>769</v>
      </c>
      <c r="AR189" s="5" t="s">
        <v>770</v>
      </c>
      <c r="AS189" s="51" t="s">
        <v>1261</v>
      </c>
      <c r="AT189" s="5" t="s">
        <v>771</v>
      </c>
      <c r="AU189" s="52">
        <v>45262</v>
      </c>
      <c r="AV189" s="5" t="s">
        <v>772</v>
      </c>
      <c r="AW189" s="5">
        <v>154.1</v>
      </c>
      <c r="AX189" s="5" t="s">
        <v>770</v>
      </c>
    </row>
    <row r="190" spans="1:50" ht="86.4" hidden="1" x14ac:dyDescent="0.3">
      <c r="A190" s="42">
        <v>173</v>
      </c>
      <c r="B190" s="43" t="s">
        <v>564</v>
      </c>
      <c r="C190" s="43" t="s">
        <v>661</v>
      </c>
      <c r="D190" s="11" t="s">
        <v>37</v>
      </c>
      <c r="F190" s="5" t="s">
        <v>662</v>
      </c>
      <c r="G190" s="5"/>
      <c r="H190" s="5"/>
      <c r="I190" s="5"/>
      <c r="J190" s="5"/>
      <c r="K190" s="5"/>
      <c r="L190" s="5"/>
      <c r="M190" s="5"/>
      <c r="N190" s="11" t="s">
        <v>663</v>
      </c>
      <c r="O190" s="11">
        <v>2008</v>
      </c>
      <c r="P190" s="11" t="s">
        <v>24</v>
      </c>
      <c r="Q190" s="11" t="s">
        <v>473</v>
      </c>
      <c r="R190" s="5" t="s">
        <v>664</v>
      </c>
      <c r="S190" s="5" t="s">
        <v>35</v>
      </c>
      <c r="T190" s="11" t="s">
        <v>665</v>
      </c>
      <c r="U190" s="11"/>
      <c r="V190" s="11"/>
      <c r="W190" s="11"/>
      <c r="X190" s="11" t="s">
        <v>764</v>
      </c>
      <c r="Y190" s="11" t="s">
        <v>665</v>
      </c>
      <c r="Z190" s="11" t="s">
        <v>765</v>
      </c>
      <c r="AA190" s="5" t="s">
        <v>1262</v>
      </c>
      <c r="AB190" s="11"/>
      <c r="AC190" s="11"/>
      <c r="AD190" s="11"/>
      <c r="AE190" s="11"/>
      <c r="AF190" s="11">
        <v>1</v>
      </c>
      <c r="AG190" s="5" t="s">
        <v>261</v>
      </c>
      <c r="AH190" s="5" t="s">
        <v>262</v>
      </c>
      <c r="AI190" s="11" t="s">
        <v>32</v>
      </c>
      <c r="AJ190" s="5" t="s">
        <v>35</v>
      </c>
      <c r="AK190" s="5" t="s">
        <v>666</v>
      </c>
      <c r="AL190" s="26" t="s">
        <v>35</v>
      </c>
      <c r="AM190" s="26" t="str">
        <f>_xlfn.CONCAT(WCO_data3[[#This Row],[Collection method]]," ", WCO_data3[[#This Row],[Location]], " ", WCO_data3[[#This Row],[Resource Title]])</f>
        <v xml:space="preserve">Secchi depth observation E1 Pelagic </v>
      </c>
      <c r="AN190" s="53" t="s">
        <v>794</v>
      </c>
      <c r="AO190" s="5" t="s">
        <v>767</v>
      </c>
      <c r="AP190" s="50" t="s">
        <v>1263</v>
      </c>
      <c r="AQ190" s="5" t="s">
        <v>769</v>
      </c>
      <c r="AR190" s="5" t="s">
        <v>770</v>
      </c>
      <c r="AS190" s="51" t="s">
        <v>1264</v>
      </c>
      <c r="AT190" s="5" t="s">
        <v>771</v>
      </c>
      <c r="AU190" s="52">
        <v>45263</v>
      </c>
      <c r="AV190" s="5" t="s">
        <v>772</v>
      </c>
      <c r="AW190" s="5">
        <v>155.1</v>
      </c>
      <c r="AX190" s="5" t="s">
        <v>770</v>
      </c>
    </row>
    <row r="191" spans="1:50" ht="86.4" hidden="1" x14ac:dyDescent="0.3">
      <c r="A191" s="42">
        <v>174</v>
      </c>
      <c r="B191" s="43" t="s">
        <v>564</v>
      </c>
      <c r="C191" s="43" t="s">
        <v>667</v>
      </c>
      <c r="D191" s="11" t="s">
        <v>37</v>
      </c>
      <c r="F191" s="5" t="s">
        <v>668</v>
      </c>
      <c r="G191" s="5"/>
      <c r="H191" s="5"/>
      <c r="I191" s="5"/>
      <c r="J191" s="5"/>
      <c r="K191" s="5"/>
      <c r="L191" s="5"/>
      <c r="M191" s="5"/>
      <c r="N191" s="11" t="s">
        <v>663</v>
      </c>
      <c r="O191" s="11">
        <v>2008</v>
      </c>
      <c r="P191" s="11" t="s">
        <v>24</v>
      </c>
      <c r="Q191" s="11">
        <v>0</v>
      </c>
      <c r="R191" s="5" t="s">
        <v>669</v>
      </c>
      <c r="S191" s="5" t="s">
        <v>35</v>
      </c>
      <c r="T191" s="11" t="s">
        <v>347</v>
      </c>
      <c r="U191" s="11"/>
      <c r="V191" s="11"/>
      <c r="W191" s="11"/>
      <c r="X191" s="11" t="s">
        <v>764</v>
      </c>
      <c r="Y191" s="11" t="s">
        <v>665</v>
      </c>
      <c r="Z191" s="11" t="s">
        <v>765</v>
      </c>
      <c r="AA191" s="5" t="s">
        <v>1265</v>
      </c>
      <c r="AB191" s="11"/>
      <c r="AC191" s="11"/>
      <c r="AD191" s="11"/>
      <c r="AE191" s="11"/>
      <c r="AF191" s="11">
        <v>1</v>
      </c>
      <c r="AG191" s="5" t="s">
        <v>261</v>
      </c>
      <c r="AH191" s="5" t="s">
        <v>262</v>
      </c>
      <c r="AI191" s="11" t="s">
        <v>32</v>
      </c>
      <c r="AJ191" s="5" t="s">
        <v>35</v>
      </c>
      <c r="AK191" s="5" t="s">
        <v>666</v>
      </c>
      <c r="AL191" s="26" t="s">
        <v>35</v>
      </c>
      <c r="AM191" s="26" t="str">
        <f>_xlfn.CONCAT(WCO_data3[[#This Row],[Collection method]]," ", WCO_data3[[#This Row],[Location]], " ", WCO_data3[[#This Row],[Resource Title]])</f>
        <v xml:space="preserve">Surface water sample E1 Pelagic </v>
      </c>
      <c r="AN191" s="53" t="s">
        <v>794</v>
      </c>
      <c r="AO191" s="5" t="s">
        <v>767</v>
      </c>
      <c r="AP191" s="50" t="s">
        <v>1266</v>
      </c>
      <c r="AQ191" s="5" t="s">
        <v>769</v>
      </c>
      <c r="AR191" s="5" t="s">
        <v>770</v>
      </c>
      <c r="AS191" s="51" t="s">
        <v>1267</v>
      </c>
      <c r="AT191" s="5" t="s">
        <v>771</v>
      </c>
      <c r="AU191" s="52">
        <v>45264</v>
      </c>
      <c r="AV191" s="5" t="s">
        <v>772</v>
      </c>
      <c r="AW191" s="5">
        <v>156.1</v>
      </c>
      <c r="AX191" s="5" t="s">
        <v>770</v>
      </c>
    </row>
    <row r="192" spans="1:50" ht="86.4" hidden="1" x14ac:dyDescent="0.3">
      <c r="A192" s="42">
        <v>175</v>
      </c>
      <c r="B192" s="43" t="s">
        <v>564</v>
      </c>
      <c r="C192" s="43" t="s">
        <v>661</v>
      </c>
      <c r="D192" s="11" t="s">
        <v>37</v>
      </c>
      <c r="F192" s="5" t="s">
        <v>662</v>
      </c>
      <c r="G192" s="5"/>
      <c r="H192" s="5"/>
      <c r="I192" s="5"/>
      <c r="J192" s="5"/>
      <c r="K192" s="5"/>
      <c r="L192" s="5"/>
      <c r="M192" s="5"/>
      <c r="N192" s="11" t="s">
        <v>663</v>
      </c>
      <c r="O192" s="11">
        <v>2008</v>
      </c>
      <c r="P192" s="11" t="s">
        <v>24</v>
      </c>
      <c r="Q192" s="11" t="s">
        <v>473</v>
      </c>
      <c r="R192" s="5" t="s">
        <v>664</v>
      </c>
      <c r="S192" s="5" t="s">
        <v>35</v>
      </c>
      <c r="T192" s="11" t="s">
        <v>665</v>
      </c>
      <c r="U192" s="11"/>
      <c r="V192" s="11"/>
      <c r="W192" s="11"/>
      <c r="X192" s="11" t="s">
        <v>764</v>
      </c>
      <c r="Y192" s="11" t="s">
        <v>665</v>
      </c>
      <c r="Z192" s="11" t="s">
        <v>765</v>
      </c>
      <c r="AA192" s="5" t="s">
        <v>1268</v>
      </c>
      <c r="AB192" s="11"/>
      <c r="AC192" s="11"/>
      <c r="AD192" s="11"/>
      <c r="AE192" s="11"/>
      <c r="AF192" s="11">
        <v>1</v>
      </c>
      <c r="AG192" s="5" t="s">
        <v>261</v>
      </c>
      <c r="AH192" s="5" t="s">
        <v>262</v>
      </c>
      <c r="AI192" s="11" t="s">
        <v>32</v>
      </c>
      <c r="AJ192" s="5" t="s">
        <v>35</v>
      </c>
      <c r="AK192" s="5" t="s">
        <v>666</v>
      </c>
      <c r="AL192" s="26" t="s">
        <v>35</v>
      </c>
      <c r="AM192" s="26" t="str">
        <f>_xlfn.CONCAT(WCO_data3[[#This Row],[Collection method]]," ", WCO_data3[[#This Row],[Location]], " ", WCO_data3[[#This Row],[Resource Title]])</f>
        <v xml:space="preserve">Secchi depth observation E1 Pelagic </v>
      </c>
      <c r="AN192" s="53" t="s">
        <v>794</v>
      </c>
      <c r="AO192" s="5" t="s">
        <v>767</v>
      </c>
      <c r="AP192" s="50" t="s">
        <v>1269</v>
      </c>
      <c r="AQ192" s="5" t="s">
        <v>769</v>
      </c>
      <c r="AR192" s="5" t="s">
        <v>770</v>
      </c>
      <c r="AS192" s="51" t="s">
        <v>1270</v>
      </c>
      <c r="AT192" s="5" t="s">
        <v>771</v>
      </c>
      <c r="AU192" s="52">
        <v>45265</v>
      </c>
      <c r="AV192" s="5" t="s">
        <v>772</v>
      </c>
      <c r="AW192" s="5">
        <v>157.1</v>
      </c>
      <c r="AX192" s="5" t="s">
        <v>770</v>
      </c>
    </row>
    <row r="193" spans="1:50" ht="86.4" hidden="1" x14ac:dyDescent="0.3">
      <c r="A193" s="42">
        <v>176</v>
      </c>
      <c r="B193" s="43" t="s">
        <v>564</v>
      </c>
      <c r="C193" s="43" t="s">
        <v>667</v>
      </c>
      <c r="D193" s="11" t="s">
        <v>37</v>
      </c>
      <c r="F193" s="5" t="s">
        <v>668</v>
      </c>
      <c r="G193" s="5"/>
      <c r="H193" s="5"/>
      <c r="I193" s="5"/>
      <c r="J193" s="5"/>
      <c r="K193" s="5"/>
      <c r="L193" s="5"/>
      <c r="M193" s="5"/>
      <c r="N193" s="11" t="s">
        <v>663</v>
      </c>
      <c r="O193" s="11">
        <v>2008</v>
      </c>
      <c r="P193" s="11" t="s">
        <v>24</v>
      </c>
      <c r="Q193" s="11">
        <v>0</v>
      </c>
      <c r="R193" s="5" t="s">
        <v>669</v>
      </c>
      <c r="S193" s="5" t="s">
        <v>35</v>
      </c>
      <c r="T193" s="11" t="s">
        <v>347</v>
      </c>
      <c r="U193" s="11"/>
      <c r="V193" s="11"/>
      <c r="W193" s="11"/>
      <c r="X193" s="11" t="s">
        <v>764</v>
      </c>
      <c r="Y193" s="11" t="s">
        <v>665</v>
      </c>
      <c r="Z193" s="11" t="s">
        <v>765</v>
      </c>
      <c r="AA193" s="5" t="s">
        <v>1271</v>
      </c>
      <c r="AB193" s="11"/>
      <c r="AC193" s="11"/>
      <c r="AD193" s="11"/>
      <c r="AE193" s="11"/>
      <c r="AF193" s="11">
        <v>1</v>
      </c>
      <c r="AG193" s="5" t="s">
        <v>261</v>
      </c>
      <c r="AH193" s="5" t="s">
        <v>262</v>
      </c>
      <c r="AI193" s="11" t="s">
        <v>32</v>
      </c>
      <c r="AJ193" s="5" t="s">
        <v>35</v>
      </c>
      <c r="AK193" s="5" t="s">
        <v>666</v>
      </c>
      <c r="AL193" s="26" t="s">
        <v>35</v>
      </c>
      <c r="AM193" s="26" t="str">
        <f>_xlfn.CONCAT(WCO_data3[[#This Row],[Collection method]]," ", WCO_data3[[#This Row],[Location]], " ", WCO_data3[[#This Row],[Resource Title]])</f>
        <v xml:space="preserve">Surface water sample E1 Pelagic </v>
      </c>
      <c r="AN193" s="53" t="s">
        <v>794</v>
      </c>
      <c r="AO193" s="5" t="s">
        <v>767</v>
      </c>
      <c r="AP193" s="50" t="s">
        <v>1272</v>
      </c>
      <c r="AQ193" s="5" t="s">
        <v>769</v>
      </c>
      <c r="AR193" s="5" t="s">
        <v>770</v>
      </c>
      <c r="AS193" s="51" t="s">
        <v>1273</v>
      </c>
      <c r="AT193" s="5" t="s">
        <v>771</v>
      </c>
      <c r="AU193" s="52">
        <v>45266</v>
      </c>
      <c r="AV193" s="5" t="s">
        <v>772</v>
      </c>
      <c r="AW193" s="5">
        <v>158.1</v>
      </c>
      <c r="AX193" s="5" t="s">
        <v>770</v>
      </c>
    </row>
    <row r="194" spans="1:50" ht="86.4" hidden="1" x14ac:dyDescent="0.3">
      <c r="A194" s="42">
        <v>177</v>
      </c>
      <c r="B194" s="43" t="s">
        <v>564</v>
      </c>
      <c r="C194" s="43" t="s">
        <v>670</v>
      </c>
      <c r="D194" s="11" t="s">
        <v>21</v>
      </c>
      <c r="F194" s="5" t="s">
        <v>671</v>
      </c>
      <c r="G194" s="5"/>
      <c r="H194" s="5"/>
      <c r="I194" s="5"/>
      <c r="J194" s="5"/>
      <c r="K194" s="5"/>
      <c r="L194" s="5"/>
      <c r="M194" s="5"/>
      <c r="N194" s="11" t="s">
        <v>663</v>
      </c>
      <c r="O194" s="11" t="s">
        <v>35</v>
      </c>
      <c r="P194" s="11" t="s">
        <v>24</v>
      </c>
      <c r="Q194" s="11" t="s">
        <v>672</v>
      </c>
      <c r="R194" s="5" t="s">
        <v>673</v>
      </c>
      <c r="S194" s="5" t="s">
        <v>35</v>
      </c>
      <c r="T194" s="11" t="s">
        <v>35</v>
      </c>
      <c r="U194" s="11"/>
      <c r="V194" s="11"/>
      <c r="W194" s="11"/>
      <c r="X194" s="11" t="s">
        <v>764</v>
      </c>
      <c r="Y194" s="11" t="s">
        <v>665</v>
      </c>
      <c r="Z194" s="11" t="s">
        <v>765</v>
      </c>
      <c r="AA194" s="5" t="s">
        <v>1274</v>
      </c>
      <c r="AB194" s="11"/>
      <c r="AC194" s="11"/>
      <c r="AD194" s="11"/>
      <c r="AE194" s="11"/>
      <c r="AF194" s="11" t="s">
        <v>35</v>
      </c>
      <c r="AG194" s="5" t="s">
        <v>674</v>
      </c>
      <c r="AH194" s="5" t="s">
        <v>675</v>
      </c>
      <c r="AI194" s="11" t="s">
        <v>32</v>
      </c>
      <c r="AJ194" s="5" t="s">
        <v>35</v>
      </c>
      <c r="AK194" s="5" t="s">
        <v>35</v>
      </c>
      <c r="AL194" s="26" t="s">
        <v>35</v>
      </c>
      <c r="AM194" s="26" t="str">
        <f>_xlfn.CONCAT(WCO_data3[[#This Row],[Collection method]]," ", WCO_data3[[#This Row],[Location]], " ", WCO_data3[[#This Row],[Resource Title]])</f>
        <v xml:space="preserve">Deck hose E1 Pelagic </v>
      </c>
      <c r="AN194" s="53" t="s">
        <v>794</v>
      </c>
      <c r="AO194" s="5" t="s">
        <v>767</v>
      </c>
      <c r="AP194" s="50" t="s">
        <v>1275</v>
      </c>
      <c r="AQ194" s="5" t="s">
        <v>769</v>
      </c>
      <c r="AR194" s="5" t="s">
        <v>770</v>
      </c>
      <c r="AS194" s="51" t="s">
        <v>1276</v>
      </c>
      <c r="AT194" s="5" t="s">
        <v>771</v>
      </c>
      <c r="AU194" s="52">
        <v>45267</v>
      </c>
      <c r="AV194" s="5" t="s">
        <v>772</v>
      </c>
      <c r="AW194" s="5">
        <v>159.1</v>
      </c>
      <c r="AX194" s="5" t="s">
        <v>770</v>
      </c>
    </row>
    <row r="195" spans="1:50" ht="86.4" hidden="1" x14ac:dyDescent="0.3">
      <c r="A195" s="42">
        <v>178</v>
      </c>
      <c r="B195" s="43" t="s">
        <v>676</v>
      </c>
      <c r="C195" s="43" t="s">
        <v>677</v>
      </c>
      <c r="D195" s="11" t="s">
        <v>257</v>
      </c>
      <c r="F195" s="5" t="s">
        <v>258</v>
      </c>
      <c r="G195" s="5"/>
      <c r="H195" s="5"/>
      <c r="I195" s="5"/>
      <c r="J195" s="5"/>
      <c r="K195" s="5"/>
      <c r="L195" s="5"/>
      <c r="M195" s="5"/>
      <c r="N195" s="11" t="s">
        <v>663</v>
      </c>
      <c r="O195" s="11" t="s">
        <v>35</v>
      </c>
      <c r="P195" s="11" t="s">
        <v>24</v>
      </c>
      <c r="Q195" s="11" t="s">
        <v>259</v>
      </c>
      <c r="R195" s="5" t="s">
        <v>260</v>
      </c>
      <c r="S195" s="5" t="s">
        <v>35</v>
      </c>
      <c r="T195" s="11" t="s">
        <v>35</v>
      </c>
      <c r="U195" s="11"/>
      <c r="V195" s="11"/>
      <c r="W195" s="11"/>
      <c r="X195" s="11" t="s">
        <v>764</v>
      </c>
      <c r="Y195" s="11" t="s">
        <v>665</v>
      </c>
      <c r="Z195" s="11" t="s">
        <v>765</v>
      </c>
      <c r="AA195" s="5" t="s">
        <v>1277</v>
      </c>
      <c r="AB195" s="11"/>
      <c r="AC195" s="11"/>
      <c r="AD195" s="11"/>
      <c r="AE195" s="11"/>
      <c r="AF195" s="11" t="s">
        <v>35</v>
      </c>
      <c r="AG195" s="5" t="s">
        <v>642</v>
      </c>
      <c r="AH195" s="5" t="s">
        <v>643</v>
      </c>
      <c r="AI195" s="11" t="s">
        <v>32</v>
      </c>
      <c r="AJ195" s="5" t="s">
        <v>35</v>
      </c>
      <c r="AK195" s="5" t="s">
        <v>35</v>
      </c>
      <c r="AL195" s="26" t="s">
        <v>35</v>
      </c>
      <c r="AM195" s="26" t="str">
        <f>_xlfn.CONCAT(WCO_data3[[#This Row],[Collection method]]," ", WCO_data3[[#This Row],[Location]], " ", WCO_data3[[#This Row],[Resource Title]])</f>
        <v xml:space="preserve">air samples E1 Atmospheric </v>
      </c>
      <c r="AN195" s="53" t="s">
        <v>794</v>
      </c>
      <c r="AO195" s="5" t="s">
        <v>767</v>
      </c>
      <c r="AP195" s="50" t="s">
        <v>1278</v>
      </c>
      <c r="AQ195" s="5" t="s">
        <v>769</v>
      </c>
      <c r="AR195" s="5" t="s">
        <v>770</v>
      </c>
      <c r="AS195" s="51" t="s">
        <v>1279</v>
      </c>
      <c r="AT195" s="5" t="s">
        <v>771</v>
      </c>
      <c r="AU195" s="52">
        <v>45268</v>
      </c>
      <c r="AV195" s="5" t="s">
        <v>772</v>
      </c>
      <c r="AW195" s="5">
        <v>160.1</v>
      </c>
      <c r="AX195" s="5" t="s">
        <v>770</v>
      </c>
    </row>
    <row r="196" spans="1:50" ht="86.4" hidden="1" x14ac:dyDescent="0.3">
      <c r="A196" s="42">
        <v>179</v>
      </c>
      <c r="B196" s="43" t="s">
        <v>564</v>
      </c>
      <c r="C196" s="43" t="s">
        <v>471</v>
      </c>
      <c r="D196" s="11" t="s">
        <v>37</v>
      </c>
      <c r="F196" s="5" t="s">
        <v>678</v>
      </c>
      <c r="G196" s="5"/>
      <c r="H196" s="5"/>
      <c r="I196" s="5"/>
      <c r="J196" s="5"/>
      <c r="K196" s="5"/>
      <c r="L196" s="5"/>
      <c r="M196" s="5"/>
      <c r="N196" s="11" t="s">
        <v>35</v>
      </c>
      <c r="O196" s="11" t="s">
        <v>35</v>
      </c>
      <c r="P196" s="11" t="s">
        <v>24</v>
      </c>
      <c r="Q196" s="11" t="s">
        <v>679</v>
      </c>
      <c r="R196" s="5" t="s">
        <v>680</v>
      </c>
      <c r="S196" s="5" t="s">
        <v>35</v>
      </c>
      <c r="T196" s="11" t="s">
        <v>35</v>
      </c>
      <c r="U196" s="11"/>
      <c r="V196" s="11"/>
      <c r="W196" s="11"/>
      <c r="X196" s="11" t="s">
        <v>764</v>
      </c>
      <c r="Y196" s="11" t="s">
        <v>665</v>
      </c>
      <c r="Z196" s="11" t="s">
        <v>765</v>
      </c>
      <c r="AA196" s="5" t="s">
        <v>1280</v>
      </c>
      <c r="AB196" s="11"/>
      <c r="AC196" s="11"/>
      <c r="AD196" s="11"/>
      <c r="AE196" s="11"/>
      <c r="AF196" s="11" t="s">
        <v>35</v>
      </c>
      <c r="AG196" s="5" t="s">
        <v>642</v>
      </c>
      <c r="AH196" s="5" t="s">
        <v>643</v>
      </c>
      <c r="AI196" s="11" t="s">
        <v>32</v>
      </c>
      <c r="AJ196" s="5" t="s">
        <v>35</v>
      </c>
      <c r="AK196" s="5" t="s">
        <v>35</v>
      </c>
      <c r="AL196" s="26" t="s">
        <v>35</v>
      </c>
      <c r="AM196" s="26" t="str">
        <f>_xlfn.CONCAT(WCO_data3[[#This Row],[Collection method]]," ", WCO_data3[[#This Row],[Location]], " ", WCO_data3[[#This Row],[Resource Title]])</f>
        <v xml:space="preserve">water bottle  E1 Pelagic </v>
      </c>
      <c r="AN196" s="53" t="s">
        <v>794</v>
      </c>
      <c r="AO196" s="5" t="s">
        <v>767</v>
      </c>
      <c r="AP196" s="50" t="s">
        <v>1281</v>
      </c>
      <c r="AQ196" s="5" t="s">
        <v>769</v>
      </c>
      <c r="AR196" s="5" t="s">
        <v>770</v>
      </c>
      <c r="AS196" s="51" t="s">
        <v>1282</v>
      </c>
      <c r="AT196" s="5" t="s">
        <v>771</v>
      </c>
      <c r="AU196" s="52">
        <v>45269</v>
      </c>
      <c r="AV196" s="5" t="s">
        <v>772</v>
      </c>
      <c r="AW196" s="5">
        <v>161.1</v>
      </c>
      <c r="AX196" s="5" t="s">
        <v>770</v>
      </c>
    </row>
    <row r="197" spans="1:50" ht="86.4" hidden="1" x14ac:dyDescent="0.3">
      <c r="A197" s="42">
        <v>180</v>
      </c>
      <c r="B197" s="43" t="s">
        <v>564</v>
      </c>
      <c r="C197" s="43" t="s">
        <v>471</v>
      </c>
      <c r="D197" s="11" t="s">
        <v>37</v>
      </c>
      <c r="F197" s="5" t="s">
        <v>38</v>
      </c>
      <c r="G197" s="5"/>
      <c r="H197" s="5"/>
      <c r="I197" s="5"/>
      <c r="J197" s="5"/>
      <c r="K197" s="5"/>
      <c r="L197" s="5"/>
      <c r="M197" s="5"/>
      <c r="N197" s="11" t="s">
        <v>663</v>
      </c>
      <c r="O197" s="11" t="s">
        <v>35</v>
      </c>
      <c r="P197" s="11" t="s">
        <v>24</v>
      </c>
      <c r="Q197" s="11" t="s">
        <v>679</v>
      </c>
      <c r="R197" s="5" t="s">
        <v>681</v>
      </c>
      <c r="S197" s="5" t="s">
        <v>41</v>
      </c>
      <c r="T197" s="11" t="s">
        <v>42</v>
      </c>
      <c r="U197" s="11"/>
      <c r="V197" s="11"/>
      <c r="W197" s="11"/>
      <c r="X197" s="11" t="s">
        <v>764</v>
      </c>
      <c r="Y197" s="11" t="s">
        <v>665</v>
      </c>
      <c r="Z197" s="11" t="s">
        <v>765</v>
      </c>
      <c r="AA197" s="5" t="s">
        <v>1283</v>
      </c>
      <c r="AB197" s="11"/>
      <c r="AC197" s="11"/>
      <c r="AD197" s="11"/>
      <c r="AE197" s="11"/>
      <c r="AF197" s="11" t="s">
        <v>35</v>
      </c>
      <c r="AG197" s="5" t="s">
        <v>44</v>
      </c>
      <c r="AH197" s="5" t="s">
        <v>45</v>
      </c>
      <c r="AI197" s="11" t="s">
        <v>32</v>
      </c>
      <c r="AJ197" s="5" t="s">
        <v>35</v>
      </c>
      <c r="AK197" s="5" t="s">
        <v>35</v>
      </c>
      <c r="AL197" s="5" t="s">
        <v>35</v>
      </c>
      <c r="AM197" s="5" t="str">
        <f>_xlfn.CONCAT(WCO_data3[[#This Row],[Collection method]]," ", WCO_data3[[#This Row],[Location]], " ", WCO_data3[[#This Row],[Resource Title]])</f>
        <v xml:space="preserve">water bottle  E1 Pelagic </v>
      </c>
      <c r="AN197" s="53" t="s">
        <v>794</v>
      </c>
      <c r="AO197" s="5" t="s">
        <v>767</v>
      </c>
      <c r="AP197" s="50" t="s">
        <v>1284</v>
      </c>
      <c r="AQ197" s="5" t="s">
        <v>769</v>
      </c>
      <c r="AR197" s="5" t="s">
        <v>770</v>
      </c>
      <c r="AS197" s="51" t="s">
        <v>1285</v>
      </c>
      <c r="AT197" s="5" t="s">
        <v>771</v>
      </c>
      <c r="AU197" s="52">
        <v>45270</v>
      </c>
      <c r="AV197" s="5" t="s">
        <v>772</v>
      </c>
      <c r="AW197" s="5">
        <v>162.1</v>
      </c>
      <c r="AX197" s="5" t="s">
        <v>770</v>
      </c>
    </row>
    <row r="198" spans="1:50" ht="86.4" hidden="1" x14ac:dyDescent="0.3">
      <c r="A198" s="42">
        <v>181</v>
      </c>
      <c r="B198" s="43" t="s">
        <v>564</v>
      </c>
      <c r="C198" s="43" t="s">
        <v>20</v>
      </c>
      <c r="D198" s="11" t="s">
        <v>21</v>
      </c>
      <c r="F198" s="5" t="s">
        <v>22</v>
      </c>
      <c r="G198" s="5"/>
      <c r="H198" s="5"/>
      <c r="I198" s="5"/>
      <c r="J198" s="5"/>
      <c r="K198" s="5"/>
      <c r="L198" s="5"/>
      <c r="M198" s="5"/>
      <c r="N198" s="11" t="s">
        <v>663</v>
      </c>
      <c r="O198" s="11" t="s">
        <v>35</v>
      </c>
      <c r="P198" s="11" t="s">
        <v>24</v>
      </c>
      <c r="Q198" s="11" t="s">
        <v>655</v>
      </c>
      <c r="R198" s="5" t="s">
        <v>656</v>
      </c>
      <c r="S198" s="5" t="s">
        <v>682</v>
      </c>
      <c r="T198" s="11" t="s">
        <v>35</v>
      </c>
      <c r="U198" s="11"/>
      <c r="V198" s="11"/>
      <c r="W198" s="11"/>
      <c r="X198" s="11" t="s">
        <v>764</v>
      </c>
      <c r="Y198" s="11" t="s">
        <v>665</v>
      </c>
      <c r="Z198" s="11" t="s">
        <v>765</v>
      </c>
      <c r="AA198" s="5" t="s">
        <v>1286</v>
      </c>
      <c r="AB198" s="11"/>
      <c r="AC198" s="11"/>
      <c r="AD198" s="11"/>
      <c r="AE198" s="11"/>
      <c r="AF198" s="11" t="s">
        <v>29</v>
      </c>
      <c r="AG198" s="5" t="s">
        <v>30</v>
      </c>
      <c r="AH198" s="5" t="s">
        <v>31</v>
      </c>
      <c r="AI198" s="11" t="s">
        <v>32</v>
      </c>
      <c r="AJ198" s="5" t="s">
        <v>35</v>
      </c>
      <c r="AK198" s="5" t="s">
        <v>35</v>
      </c>
      <c r="AL198" s="5" t="s">
        <v>683</v>
      </c>
      <c r="AM198" s="5" t="str">
        <f>_xlfn.CONCAT(WCO_data3[[#This Row],[Collection method]]," ", WCO_data3[[#This Row],[Location]], " ", WCO_data3[[#This Row],[Resource Title]])</f>
        <v xml:space="preserve">Net samples E1 Pelagic </v>
      </c>
      <c r="AN198" s="53" t="s">
        <v>794</v>
      </c>
      <c r="AO198" s="5" t="s">
        <v>767</v>
      </c>
      <c r="AP198" s="50" t="s">
        <v>1287</v>
      </c>
      <c r="AQ198" s="5" t="s">
        <v>769</v>
      </c>
      <c r="AR198" s="5" t="s">
        <v>770</v>
      </c>
      <c r="AS198" s="51" t="s">
        <v>1288</v>
      </c>
      <c r="AT198" s="5" t="s">
        <v>771</v>
      </c>
      <c r="AU198" s="52">
        <v>45271</v>
      </c>
      <c r="AV198" s="5" t="s">
        <v>772</v>
      </c>
      <c r="AW198" s="5">
        <v>163.1</v>
      </c>
      <c r="AX198" s="5" t="s">
        <v>770</v>
      </c>
    </row>
    <row r="199" spans="1:50" ht="201.6" hidden="1" x14ac:dyDescent="0.3">
      <c r="A199" s="42">
        <v>182</v>
      </c>
      <c r="B199" s="43" t="s">
        <v>19</v>
      </c>
      <c r="C199" s="43" t="s">
        <v>20</v>
      </c>
      <c r="D199" s="11" t="s">
        <v>21</v>
      </c>
      <c r="F199" s="5" t="s">
        <v>684</v>
      </c>
      <c r="G199" s="5"/>
      <c r="H199" s="5"/>
      <c r="I199" s="5"/>
      <c r="J199" s="5"/>
      <c r="K199" s="5"/>
      <c r="L199" s="5"/>
      <c r="M199" s="5"/>
      <c r="N199" s="11" t="s">
        <v>685</v>
      </c>
      <c r="O199" s="11">
        <v>2010</v>
      </c>
      <c r="P199" s="11" t="s">
        <v>686</v>
      </c>
      <c r="Q199" s="11" t="s">
        <v>687</v>
      </c>
      <c r="R199" s="5" t="s">
        <v>688</v>
      </c>
      <c r="S199" s="5" t="s">
        <v>689</v>
      </c>
      <c r="T199" s="11" t="s">
        <v>690</v>
      </c>
      <c r="U199" s="11"/>
      <c r="V199" s="11"/>
      <c r="W199" s="11"/>
      <c r="X199" s="11" t="s">
        <v>764</v>
      </c>
      <c r="Y199" s="11" t="s">
        <v>665</v>
      </c>
      <c r="Z199" s="11" t="s">
        <v>765</v>
      </c>
      <c r="AA199" s="5" t="s">
        <v>1289</v>
      </c>
      <c r="AB199" s="11"/>
      <c r="AC199" s="11"/>
      <c r="AD199" s="11"/>
      <c r="AE199" s="11"/>
      <c r="AF199" s="11" t="s">
        <v>691</v>
      </c>
      <c r="AG199" s="5" t="s">
        <v>692</v>
      </c>
      <c r="AH199" s="5" t="s">
        <v>693</v>
      </c>
      <c r="AI199" s="11" t="s">
        <v>32</v>
      </c>
      <c r="AJ199" s="26" t="s">
        <v>694</v>
      </c>
      <c r="AK199" s="26" t="s">
        <v>695</v>
      </c>
      <c r="AL199" s="26" t="s">
        <v>35</v>
      </c>
      <c r="AM199" s="26" t="str">
        <f>_xlfn.CONCAT(WCO_data3[[#This Row],[Collection method]]," ", WCO_data3[[#This Row],[Location]], " ", WCO_data3[[#This Row],[Resource Title]])</f>
        <v xml:space="preserve">Net samples L4 Pelagic </v>
      </c>
      <c r="AN199" s="53" t="s">
        <v>794</v>
      </c>
      <c r="AO199" s="5" t="s">
        <v>767</v>
      </c>
      <c r="AP199" s="50" t="s">
        <v>1290</v>
      </c>
      <c r="AQ199" s="5" t="s">
        <v>769</v>
      </c>
      <c r="AR199" s="5" t="s">
        <v>770</v>
      </c>
      <c r="AS199" s="51" t="s">
        <v>1291</v>
      </c>
      <c r="AT199" s="5" t="s">
        <v>771</v>
      </c>
      <c r="AU199" s="52">
        <v>45272</v>
      </c>
      <c r="AV199" s="5" t="s">
        <v>772</v>
      </c>
      <c r="AW199" s="5">
        <v>164.1</v>
      </c>
      <c r="AX199" s="5" t="s">
        <v>770</v>
      </c>
    </row>
    <row r="200" spans="1:50" ht="86.4" hidden="1" x14ac:dyDescent="0.3">
      <c r="A200" s="42">
        <v>183</v>
      </c>
      <c r="B200" s="43" t="s">
        <v>696</v>
      </c>
      <c r="C200" s="43" t="s">
        <v>20</v>
      </c>
      <c r="D200" s="11" t="s">
        <v>697</v>
      </c>
      <c r="F200" s="5" t="s">
        <v>698</v>
      </c>
      <c r="G200" s="5"/>
      <c r="H200" s="5"/>
      <c r="I200" s="5"/>
      <c r="J200" s="5"/>
      <c r="K200" s="5"/>
      <c r="L200" s="5"/>
      <c r="M200" s="5"/>
      <c r="N200" s="11" t="s">
        <v>699</v>
      </c>
      <c r="O200" s="11">
        <v>2015</v>
      </c>
      <c r="P200" s="11" t="s">
        <v>556</v>
      </c>
      <c r="Q200" s="11" t="s">
        <v>700</v>
      </c>
      <c r="R200" s="5" t="s">
        <v>701</v>
      </c>
      <c r="S200" s="5" t="s">
        <v>702</v>
      </c>
      <c r="T200" s="11" t="s">
        <v>703</v>
      </c>
      <c r="U200" s="11"/>
      <c r="V200" s="11"/>
      <c r="W200" s="11"/>
      <c r="X200" s="11" t="s">
        <v>764</v>
      </c>
      <c r="Y200" s="11" t="s">
        <v>665</v>
      </c>
      <c r="Z200" s="11" t="s">
        <v>765</v>
      </c>
      <c r="AA200" s="5" t="s">
        <v>1292</v>
      </c>
      <c r="AB200" s="11"/>
      <c r="AC200" s="11"/>
      <c r="AD200" s="11"/>
      <c r="AE200" s="11"/>
      <c r="AF200" s="11" t="s">
        <v>35</v>
      </c>
      <c r="AG200" s="5" t="s">
        <v>704</v>
      </c>
      <c r="AH200" s="5" t="s">
        <v>705</v>
      </c>
      <c r="AI200" s="11" t="s">
        <v>32</v>
      </c>
      <c r="AJ200" s="26" t="s">
        <v>706</v>
      </c>
      <c r="AK200" s="26" t="s">
        <v>707</v>
      </c>
      <c r="AL200" s="26" t="s">
        <v>35</v>
      </c>
      <c r="AM200" s="26" t="str">
        <f>_xlfn.CONCAT(WCO_data3[[#This Row],[Collection method]]," ", WCO_data3[[#This Row],[Location]], " ", WCO_data3[[#This Row],[Resource Title]])</f>
        <v xml:space="preserve">Net samples river mouths out to L4 </v>
      </c>
      <c r="AN200" s="53" t="s">
        <v>794</v>
      </c>
      <c r="AO200" s="5" t="s">
        <v>767</v>
      </c>
      <c r="AP200" s="50" t="s">
        <v>1293</v>
      </c>
      <c r="AQ200" s="5" t="s">
        <v>769</v>
      </c>
      <c r="AR200" s="5" t="s">
        <v>770</v>
      </c>
      <c r="AS200" s="51" t="s">
        <v>1294</v>
      </c>
      <c r="AT200" s="5" t="s">
        <v>771</v>
      </c>
      <c r="AU200" s="52">
        <v>45273</v>
      </c>
      <c r="AV200" s="5" t="s">
        <v>772</v>
      </c>
      <c r="AW200" s="5">
        <v>165.1</v>
      </c>
      <c r="AX200" s="5" t="s">
        <v>770</v>
      </c>
    </row>
  </sheetData>
  <phoneticPr fontId="1"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E7A66D-E477-4D24-AAF9-B90C7398416C}">
  <dimension ref="A1:D13"/>
  <sheetViews>
    <sheetView workbookViewId="0">
      <selection activeCell="B7" sqref="B7"/>
    </sheetView>
  </sheetViews>
  <sheetFormatPr defaultRowHeight="14.4" x14ac:dyDescent="0.3"/>
  <cols>
    <col min="1" max="1" width="25.44140625" bestFit="1" customWidth="1"/>
    <col min="2" max="2" width="31.44140625" customWidth="1"/>
    <col min="4" max="4" width="54.33203125" customWidth="1"/>
  </cols>
  <sheetData>
    <row r="1" spans="1:4" x14ac:dyDescent="0.3">
      <c r="A1" s="21" t="s">
        <v>1295</v>
      </c>
      <c r="B1" s="21" t="s">
        <v>1296</v>
      </c>
    </row>
    <row r="2" spans="1:4" ht="15" thickBot="1" x14ac:dyDescent="0.35"/>
    <row r="3" spans="1:4" ht="15.6" thickTop="1" thickBot="1" x14ac:dyDescent="0.35">
      <c r="A3" s="23" t="s">
        <v>1297</v>
      </c>
      <c r="B3" s="37" t="s">
        <v>38</v>
      </c>
      <c r="D3" s="22" t="s">
        <v>1298</v>
      </c>
    </row>
    <row r="4" spans="1:4" ht="15" thickTop="1" x14ac:dyDescent="0.3">
      <c r="A4" s="17"/>
      <c r="B4" s="38" t="s">
        <v>1299</v>
      </c>
    </row>
    <row r="5" spans="1:4" x14ac:dyDescent="0.3">
      <c r="A5" s="17"/>
      <c r="B5" s="38" t="s">
        <v>1300</v>
      </c>
    </row>
    <row r="6" spans="1:4" ht="15" thickBot="1" x14ac:dyDescent="0.35">
      <c r="B6" s="39"/>
    </row>
    <row r="7" spans="1:4" ht="15.6" thickTop="1" thickBot="1" x14ac:dyDescent="0.35">
      <c r="A7" s="15" t="s">
        <v>1301</v>
      </c>
      <c r="B7" s="37" t="s">
        <v>1302</v>
      </c>
      <c r="D7" s="22" t="s">
        <v>1303</v>
      </c>
    </row>
    <row r="8" spans="1:4" ht="15" thickTop="1" x14ac:dyDescent="0.3">
      <c r="B8" s="38" t="s">
        <v>1299</v>
      </c>
    </row>
    <row r="9" spans="1:4" x14ac:dyDescent="0.3">
      <c r="B9" s="38" t="s">
        <v>1300</v>
      </c>
    </row>
    <row r="10" spans="1:4" ht="15" thickBot="1" x14ac:dyDescent="0.35">
      <c r="B10" s="39"/>
    </row>
    <row r="11" spans="1:4" ht="15.6" thickTop="1" thickBot="1" x14ac:dyDescent="0.35">
      <c r="A11" s="15" t="s">
        <v>1304</v>
      </c>
      <c r="B11" s="40" t="s">
        <v>1305</v>
      </c>
      <c r="D11" s="22" t="s">
        <v>1306</v>
      </c>
    </row>
    <row r="12" spans="1:4" ht="15" thickTop="1" x14ac:dyDescent="0.3">
      <c r="B12" s="38" t="s">
        <v>1299</v>
      </c>
    </row>
    <row r="13" spans="1:4" x14ac:dyDescent="0.3">
      <c r="B13" s="38" t="s">
        <v>1300</v>
      </c>
    </row>
  </sheetData>
  <sheetProtection algorithmName="SHA-512" hashValue="mti9rIoJI6Ldkb3PE75lzS/SMm6WJit2hyF4P3TB6Q4VvYus549Jxs89ygmMXuN+2YPfFT/jP4Tl1LutVQHC8A==" saltValue="+mP+DgMjJiNf3GVAj16vxw==" spinCount="100000" sheet="1" objects="1" scenarios="1" selectLockedCells="1"/>
  <hyperlinks>
    <hyperlink ref="B4" location="'Excel 365 results'!A1" display="click here for exact match" xr:uid="{5B98ADF8-08DA-4C64-8766-2C617290B0A3}"/>
    <hyperlink ref="B5" location="'Excel 365 results'!A106" display="click here for partial match" xr:uid="{EE20A873-EFF8-43C6-B1C0-C1F4E5835CB3}"/>
    <hyperlink ref="B8" location="'Excel 365 results'!A216" display="click here for exact match" xr:uid="{7CED9C09-B901-4BF7-B210-4CE2D91E6001}"/>
    <hyperlink ref="B9" location="'Excel 365 results'!A301" display="click here for partial match" xr:uid="{3204C4D6-256A-461F-93BF-35A17CC36A8E}"/>
    <hyperlink ref="B12" location="'Excel 365 results'!A415" display="click here for exact match" xr:uid="{DABD131D-B331-4A5C-A225-344C582D6CE6}"/>
    <hyperlink ref="B13" location="'Excel 365 results'!A492" display="click here for partial match" xr:uid="{90E4EC14-E1FA-4830-9425-BEBA2A98F9DD}"/>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B720C-6742-4E2F-A8B7-498650F3B731}">
  <dimension ref="A1:S504"/>
  <sheetViews>
    <sheetView topLeftCell="A216" workbookViewId="0">
      <selection activeCell="A216" sqref="A216"/>
    </sheetView>
  </sheetViews>
  <sheetFormatPr defaultRowHeight="14.4" x14ac:dyDescent="0.3"/>
  <cols>
    <col min="1" max="1" width="35" style="4" customWidth="1"/>
    <col min="2" max="2" width="15.6640625" style="4" customWidth="1"/>
    <col min="3" max="3" width="16.5546875" style="4" bestFit="1" customWidth="1"/>
    <col min="4" max="4" width="36.44140625" style="4" customWidth="1"/>
    <col min="5" max="5" width="52.33203125" style="5" customWidth="1"/>
    <col min="6" max="6" width="22" style="4" customWidth="1"/>
    <col min="7" max="7" width="20.5546875" style="4" bestFit="1" customWidth="1"/>
    <col min="8" max="8" width="19.6640625" style="11" customWidth="1"/>
    <col min="9" max="9" width="12.33203125" style="4" bestFit="1" customWidth="1"/>
    <col min="10" max="10" width="72.6640625" style="5" customWidth="1"/>
    <col min="11" max="11" width="128.6640625" customWidth="1"/>
    <col min="12" max="12" width="14.33203125" customWidth="1"/>
    <col min="13" max="13" width="32.88671875" bestFit="1" customWidth="1"/>
    <col min="14" max="14" width="26.44140625" customWidth="1"/>
    <col min="15" max="15" width="35" customWidth="1"/>
    <col min="16" max="16" width="16.109375" customWidth="1"/>
    <col min="17" max="17" width="44.44140625" customWidth="1"/>
    <col min="18" max="18" width="58.33203125" customWidth="1"/>
    <col min="19" max="19" width="26.44140625" customWidth="1"/>
  </cols>
  <sheetData>
    <row r="1" spans="1:19" x14ac:dyDescent="0.3">
      <c r="A1" s="4" t="s">
        <v>1307</v>
      </c>
    </row>
    <row r="2" spans="1:19" x14ac:dyDescent="0.3">
      <c r="A2" s="29" t="s">
        <v>1308</v>
      </c>
    </row>
    <row r="3" spans="1:19" s="18" customFormat="1" x14ac:dyDescent="0.3">
      <c r="A3" s="30" t="s">
        <v>0</v>
      </c>
      <c r="B3" s="30" t="s">
        <v>1</v>
      </c>
      <c r="C3" s="30" t="s">
        <v>2</v>
      </c>
      <c r="D3" s="30" t="s">
        <v>3</v>
      </c>
      <c r="E3" s="27" t="s">
        <v>4</v>
      </c>
      <c r="F3" s="30" t="s">
        <v>5</v>
      </c>
      <c r="G3" s="30" t="s">
        <v>6</v>
      </c>
      <c r="H3" s="31" t="s">
        <v>7</v>
      </c>
      <c r="I3" s="30" t="s">
        <v>8</v>
      </c>
      <c r="J3" s="27" t="s">
        <v>9</v>
      </c>
      <c r="K3" s="18" t="s">
        <v>10</v>
      </c>
      <c r="L3" s="18" t="s">
        <v>11</v>
      </c>
      <c r="M3" s="18" t="s">
        <v>12</v>
      </c>
      <c r="N3" s="18" t="s">
        <v>13</v>
      </c>
      <c r="O3" s="18" t="s">
        <v>14</v>
      </c>
      <c r="P3" s="18" t="s">
        <v>15</v>
      </c>
      <c r="Q3" s="18" t="s">
        <v>16</v>
      </c>
      <c r="R3" s="18" t="s">
        <v>17</v>
      </c>
      <c r="S3" s="18" t="s">
        <v>18</v>
      </c>
    </row>
    <row r="4" spans="1:19" ht="43.2" x14ac:dyDescent="0.3">
      <c r="A4" s="4" cm="1">
        <f t="array" ref="A4:S5">_xlfn._xlws.FILTER(WCO_data[#All],WCO_data[[#All],[Measurements]]='Excel 365 search function'!B3,("notfound"))</f>
        <v>2</v>
      </c>
      <c r="B4" s="4" t="str">
        <v>L4 Pelagic</v>
      </c>
      <c r="C4" s="4" t="str">
        <v xml:space="preserve">Water bottle </v>
      </c>
      <c r="D4" s="4" t="str">
        <v>physical and biogeochemistry - pelagic</v>
      </c>
      <c r="E4" s="5" t="str">
        <v>Chlorophyll a (Chl a)</v>
      </c>
      <c r="F4" s="4" t="str">
        <v>weekly</v>
      </c>
      <c r="G4" s="4">
        <v>1992</v>
      </c>
      <c r="H4" s="11" t="str">
        <v>ongoing</v>
      </c>
      <c r="I4" s="4" t="str">
        <v>0,10,25,50</v>
      </c>
      <c r="J4" s="5" t="str">
        <v xml:space="preserve"> 100ml seawater sample filtered through 0.2 µm filters in triplicate extracted in 90% acetone overnight at 4°C
</v>
      </c>
      <c r="K4" t="str">
        <v xml:space="preserve"> Analysed by Turner Fluorometer according to Welschmeyer (1994)</v>
      </c>
      <c r="L4" t="str">
        <v>µg l-1</v>
      </c>
      <c r="M4" t="str">
        <v>3 per depth</v>
      </c>
      <c r="N4" t="str">
        <v>Oban Jones</v>
      </c>
      <c r="O4" t="str">
        <v>obj@pml.ac.uk</v>
      </c>
      <c r="P4" t="str">
        <v>PML</v>
      </c>
      <c r="Q4" t="str">
        <v>Barnes et al. 2015 Prog Oceaogr doi:10.1016/j.pocean.2015.04.018</v>
      </c>
      <c r="R4" t="str">
        <v>See "pigments" link on data tab of this WCO website</v>
      </c>
      <c r="S4" t="str">
        <v>- info not available</v>
      </c>
    </row>
    <row r="5" spans="1:19" ht="43.2" x14ac:dyDescent="0.3">
      <c r="A5" s="4">
        <v>180</v>
      </c>
      <c r="B5" s="4" t="str">
        <v>E1 Pelagic</v>
      </c>
      <c r="C5" s="4" t="str">
        <v xml:space="preserve">water bottle </v>
      </c>
      <c r="D5" s="4" t="str">
        <v>physical and biogeochemistry - pelagic</v>
      </c>
      <c r="E5" s="5" t="str">
        <v>Chlorophyll a (Chl a)</v>
      </c>
      <c r="F5" s="4" t="str">
        <v>Fortnightly</v>
      </c>
      <c r="G5" s="4" t="str">
        <v>- info not available</v>
      </c>
      <c r="H5" s="11" t="str">
        <v>ongoing</v>
      </c>
      <c r="I5" s="4" t="str">
        <v>0,10, 20,30, 40, 60</v>
      </c>
      <c r="J5" s="5" t="str">
        <v xml:space="preserve">seawater sample filtered through 0.2 µm filters in triplicate extracted in 90% acetone overnight at 4°C
</v>
      </c>
      <c r="K5" t="str">
        <v xml:space="preserve"> Analysed by Turner Fluorometer according to Welschmeyer (1994)</v>
      </c>
      <c r="L5" t="str">
        <v>µg l-1</v>
      </c>
      <c r="M5" t="str">
        <v>- info not available</v>
      </c>
      <c r="N5" t="str">
        <v>Oban Jones</v>
      </c>
      <c r="O5" t="str">
        <v>obj@pml.ac.uk</v>
      </c>
      <c r="P5" t="str">
        <v>PML</v>
      </c>
      <c r="Q5" t="str">
        <v>- info not available</v>
      </c>
      <c r="R5" t="str">
        <v>- info not available</v>
      </c>
      <c r="S5" t="str">
        <v>- info not available</v>
      </c>
    </row>
    <row r="105" spans="1:19" x14ac:dyDescent="0.3">
      <c r="A105" s="4" t="s">
        <v>1309</v>
      </c>
    </row>
    <row r="106" spans="1:19" x14ac:dyDescent="0.3">
      <c r="A106" s="29" t="s">
        <v>1308</v>
      </c>
    </row>
    <row r="107" spans="1:19" x14ac:dyDescent="0.3">
      <c r="A107" s="30" t="s">
        <v>0</v>
      </c>
      <c r="B107" s="16" t="s">
        <v>1</v>
      </c>
      <c r="C107" s="16" t="s">
        <v>2</v>
      </c>
      <c r="D107" s="16" t="s">
        <v>3</v>
      </c>
      <c r="E107" s="28" t="s">
        <v>4</v>
      </c>
      <c r="F107" s="16" t="s">
        <v>5</v>
      </c>
      <c r="G107" s="16" t="s">
        <v>6</v>
      </c>
      <c r="H107" s="32" t="s">
        <v>7</v>
      </c>
      <c r="I107" s="16" t="s">
        <v>8</v>
      </c>
      <c r="J107" s="28" t="s">
        <v>9</v>
      </c>
      <c r="K107" s="15" t="s">
        <v>10</v>
      </c>
      <c r="L107" s="15" t="s">
        <v>11</v>
      </c>
      <c r="M107" s="16" t="s">
        <v>12</v>
      </c>
      <c r="N107" s="15" t="s">
        <v>13</v>
      </c>
      <c r="O107" s="15" t="s">
        <v>14</v>
      </c>
      <c r="P107" s="15" t="s">
        <v>15</v>
      </c>
      <c r="Q107" s="15" t="s">
        <v>16</v>
      </c>
      <c r="R107" s="15" t="s">
        <v>17</v>
      </c>
      <c r="S107" s="19" t="s">
        <v>18</v>
      </c>
    </row>
    <row r="108" spans="1:19" ht="43.2" x14ac:dyDescent="0.3">
      <c r="A108" s="4" cm="1">
        <f t="array" ref="A108:S109">_xlfn._xlws.FILTER(WCO_data[],ISNUMBER(SEARCH('Excel 365 search function'!B3,WCO_data[Measurements])))</f>
        <v>2</v>
      </c>
      <c r="B108" s="4" t="str">
        <v>L4 Pelagic</v>
      </c>
      <c r="C108" s="4" t="str">
        <v xml:space="preserve">Water bottle </v>
      </c>
      <c r="D108" s="4" t="str">
        <v>physical and biogeochemistry - pelagic</v>
      </c>
      <c r="E108" s="5" t="str">
        <v>Chlorophyll a (Chl a)</v>
      </c>
      <c r="F108" s="4" t="str">
        <v>weekly</v>
      </c>
      <c r="G108" s="4">
        <v>1992</v>
      </c>
      <c r="H108" s="11" t="str">
        <v>ongoing</v>
      </c>
      <c r="I108" s="4" t="str">
        <v>0,10,25,50</v>
      </c>
      <c r="J108" s="5" t="str">
        <v xml:space="preserve"> 100ml seawater sample filtered through 0.2 µm filters in triplicate extracted in 90% acetone overnight at 4°C
</v>
      </c>
      <c r="K108" t="str">
        <v xml:space="preserve"> Analysed by Turner Fluorometer according to Welschmeyer (1994)</v>
      </c>
      <c r="L108" t="str">
        <v>µg l-1</v>
      </c>
      <c r="M108" t="str">
        <v>3 per depth</v>
      </c>
      <c r="N108" t="str">
        <v>Oban Jones</v>
      </c>
      <c r="O108" t="str">
        <v>obj@pml.ac.uk</v>
      </c>
      <c r="P108" t="str">
        <v>PML</v>
      </c>
      <c r="Q108" t="str">
        <v>Barnes et al. 2015 Prog Oceaogr doi:10.1016/j.pocean.2015.04.018</v>
      </c>
      <c r="R108" t="str">
        <v>See "pigments" link on data tab of this WCO website</v>
      </c>
      <c r="S108" t="str">
        <v>- info not available</v>
      </c>
    </row>
    <row r="109" spans="1:19" ht="43.2" x14ac:dyDescent="0.3">
      <c r="A109" s="4">
        <v>180</v>
      </c>
      <c r="B109" s="4" t="str">
        <v>E1 Pelagic</v>
      </c>
      <c r="C109" s="4" t="str">
        <v xml:space="preserve">water bottle </v>
      </c>
      <c r="D109" s="4" t="str">
        <v>physical and biogeochemistry - pelagic</v>
      </c>
      <c r="E109" s="5" t="str">
        <v>Chlorophyll a (Chl a)</v>
      </c>
      <c r="F109" s="4" t="str">
        <v>Fortnightly</v>
      </c>
      <c r="G109" s="4" t="str">
        <v>- info not available</v>
      </c>
      <c r="H109" s="11" t="str">
        <v>ongoing</v>
      </c>
      <c r="I109" s="4" t="str">
        <v>0,10, 20,30, 40, 60</v>
      </c>
      <c r="J109" s="5" t="str">
        <v xml:space="preserve">seawater sample filtered through 0.2 µm filters in triplicate extracted in 90% acetone overnight at 4°C
</v>
      </c>
      <c r="K109" t="str">
        <v xml:space="preserve"> Analysed by Turner Fluorometer according to Welschmeyer (1994)</v>
      </c>
      <c r="L109" t="str">
        <v>µg l-1</v>
      </c>
      <c r="M109" t="str">
        <v>- info not available</v>
      </c>
      <c r="N109" t="str">
        <v>Oban Jones</v>
      </c>
      <c r="O109" t="str">
        <v>obj@pml.ac.uk</v>
      </c>
      <c r="P109" t="str">
        <v>PML</v>
      </c>
      <c r="Q109" t="str">
        <v>- info not available</v>
      </c>
      <c r="R109" t="str">
        <v>- info not available</v>
      </c>
      <c r="S109" t="str">
        <v>- info not available</v>
      </c>
    </row>
    <row r="215" spans="1:19" x14ac:dyDescent="0.3">
      <c r="A215" s="4" t="s">
        <v>1310</v>
      </c>
    </row>
    <row r="216" spans="1:19" x14ac:dyDescent="0.3">
      <c r="A216" s="29" t="s">
        <v>1308</v>
      </c>
    </row>
    <row r="217" spans="1:19" x14ac:dyDescent="0.3">
      <c r="A217" s="30" t="s">
        <v>0</v>
      </c>
      <c r="B217" s="16" t="s">
        <v>1</v>
      </c>
      <c r="C217" s="16" t="s">
        <v>2</v>
      </c>
      <c r="D217" s="16" t="s">
        <v>3</v>
      </c>
      <c r="E217" s="28" t="s">
        <v>4</v>
      </c>
      <c r="F217" s="16" t="s">
        <v>5</v>
      </c>
      <c r="G217" s="16" t="s">
        <v>6</v>
      </c>
      <c r="H217" s="32" t="s">
        <v>7</v>
      </c>
      <c r="I217" s="16" t="s">
        <v>8</v>
      </c>
      <c r="J217" s="28" t="s">
        <v>9</v>
      </c>
      <c r="K217" s="15" t="s">
        <v>10</v>
      </c>
      <c r="L217" s="15" t="s">
        <v>11</v>
      </c>
      <c r="M217" s="16" t="s">
        <v>12</v>
      </c>
      <c r="N217" s="15" t="s">
        <v>13</v>
      </c>
      <c r="O217" s="15" t="s">
        <v>14</v>
      </c>
      <c r="P217" s="15" t="s">
        <v>15</v>
      </c>
      <c r="Q217" s="15" t="s">
        <v>16</v>
      </c>
      <c r="R217" s="15" t="s">
        <v>17</v>
      </c>
      <c r="S217" s="19" t="s">
        <v>18</v>
      </c>
    </row>
    <row r="218" spans="1:19" ht="28.8" x14ac:dyDescent="0.3">
      <c r="A218" s="4" cm="1">
        <f t="array" ref="A218:S228">_xlfn._xlws.FILTER(WCO_data[],WCO_data[Sampling protocol]='Excel 365 search function'!B7,("not found"))</f>
        <v>5</v>
      </c>
      <c r="B218" s="4" t="str">
        <v>L4 Pelagic</v>
      </c>
      <c r="C218" s="4" t="str">
        <v xml:space="preserve">Water bottle </v>
      </c>
      <c r="D218" s="4" t="str">
        <v>physical and biogeochemistry - pelagic</v>
      </c>
      <c r="E218" s="5" t="str">
        <v>Pigment taxonomy, HPLC</v>
      </c>
      <c r="F218" s="4" t="str">
        <v>weekly</v>
      </c>
      <c r="G218" s="4">
        <v>1998</v>
      </c>
      <c r="H218" s="11" t="str">
        <v xml:space="preserve"> data available until 2014</v>
      </c>
      <c r="I218" s="4" t="str">
        <v>0,10,25,50</v>
      </c>
      <c r="J218" s="5" t="str">
        <v>CTD cast</v>
      </c>
      <c r="K218" t="str">
        <v>HPLC analysis</v>
      </c>
      <c r="L218" t="str">
        <v>ug/L = mg/m3</v>
      </c>
      <c r="M218" t="str">
        <v>1 cast</v>
      </c>
      <c r="N218" t="str">
        <v>Ruth Airs</v>
      </c>
      <c r="O218" t="str">
        <v>ruai@pml.ac.uk</v>
      </c>
      <c r="P218" t="str">
        <v>PML</v>
      </c>
      <c r="Q218" t="str">
        <v>Steele et al. 2015 Progr Oceanogr. Doi:10.1016/j.pocean.2015.04.021</v>
      </c>
      <c r="R218" t="str">
        <v>- info not available</v>
      </c>
      <c r="S218" t="str">
        <v>- info not available</v>
      </c>
    </row>
    <row r="219" spans="1:19" x14ac:dyDescent="0.3">
      <c r="A219" s="4">
        <v>6</v>
      </c>
      <c r="B219" s="4" t="str">
        <v>L4 Pelagic</v>
      </c>
      <c r="C219" s="4" t="str">
        <v xml:space="preserve">Water bottle </v>
      </c>
      <c r="D219" s="4" t="str">
        <v>Plankton</v>
      </c>
      <c r="E219" s="5" t="str">
        <v xml:space="preserve"> Pico- and nanoplankton abundance</v>
      </c>
      <c r="F219" s="4" t="str">
        <v>weekly</v>
      </c>
      <c r="G219" s="4">
        <v>2007</v>
      </c>
      <c r="H219" s="11" t="str">
        <v>ongoing</v>
      </c>
      <c r="I219" s="4" t="str">
        <v>0,10,25,50</v>
      </c>
      <c r="J219" s="5" t="str">
        <v>CTD cast</v>
      </c>
      <c r="K219" t="str">
        <v xml:space="preserve"> Flow cytometry</v>
      </c>
      <c r="L219" t="str">
        <v>Cells ml-1</v>
      </c>
      <c r="M219" t="str">
        <v>1 cast</v>
      </c>
      <c r="N219" t="str">
        <v>Glen Tarran</v>
      </c>
      <c r="O219" t="str">
        <v>gat@pml.ac.uk</v>
      </c>
      <c r="P219" t="str">
        <v>PML</v>
      </c>
      <c r="Q219" t="str">
        <v>http://dx.doi.org/10.1016/j.pocean.2015.04.024</v>
      </c>
      <c r="R219" t="str">
        <v>https://www.bodc.ac.uk/projects/partners/research_centres/pml/data_inventories/</v>
      </c>
      <c r="S219" t="str">
        <v>- info not available</v>
      </c>
    </row>
    <row r="220" spans="1:19" x14ac:dyDescent="0.3">
      <c r="A220" s="4">
        <v>15</v>
      </c>
      <c r="B220" s="4" t="str">
        <v>L4 Pelagic</v>
      </c>
      <c r="C220" s="4" t="str">
        <v xml:space="preserve">Water bottle </v>
      </c>
      <c r="D220" s="4" t="str">
        <v>Plankton</v>
      </c>
      <c r="E220" s="5" t="str">
        <v>Microplankton and  metazoan  abundance</v>
      </c>
      <c r="F220" s="4" t="str">
        <v>fortnightly</v>
      </c>
      <c r="G220" s="4">
        <v>2012</v>
      </c>
      <c r="H220" s="11" t="str">
        <v>Ended 2018 Oct</v>
      </c>
      <c r="I220" s="4" t="str">
        <v>0,10,25,50</v>
      </c>
      <c r="J220" s="5" t="str">
        <v>CTD cast</v>
      </c>
      <c r="K220" t="str">
        <v>FlowCam, particle types classified into groups</v>
      </c>
      <c r="L220" t="str">
        <v>abundance (ind per m-3)</v>
      </c>
      <c r="M220" t="str">
        <v xml:space="preserve">4 depths </v>
      </c>
      <c r="N220" t="str">
        <v>Elaine Fileman</v>
      </c>
      <c r="O220" t="str">
        <v>ESE@pml.ac.uk</v>
      </c>
      <c r="P220" t="str">
        <v>PML</v>
      </c>
      <c r="Q220" t="str">
        <v>- info not available</v>
      </c>
      <c r="R220" t="str">
        <v>- info not available</v>
      </c>
      <c r="S220" t="str">
        <v>- info not available</v>
      </c>
    </row>
    <row r="221" spans="1:19" x14ac:dyDescent="0.3">
      <c r="A221" s="4">
        <v>27</v>
      </c>
      <c r="B221" s="4" t="str">
        <v>L4 Pelagic</v>
      </c>
      <c r="C221" s="4" t="str">
        <v xml:space="preserve">Water bottle </v>
      </c>
      <c r="D221" s="4" t="str">
        <v>physical and biogeochemistry - pelagic</v>
      </c>
      <c r="E221" s="5" t="str">
        <v>Absorption coefficient of phytoplankton and detrital material</v>
      </c>
      <c r="F221" s="4" t="str">
        <v>weekly</v>
      </c>
      <c r="G221" s="4">
        <v>2002</v>
      </c>
      <c r="H221" s="11" t="str">
        <v>ongoing</v>
      </c>
      <c r="I221" s="4" t="str">
        <v>0,10,25,50</v>
      </c>
      <c r="J221" s="5" t="str">
        <v>CTD cast</v>
      </c>
      <c r="K221" t="str">
        <v>Spectrophotometric+integrating sphere</v>
      </c>
      <c r="L221" t="str">
        <v>m-1</v>
      </c>
      <c r="M221" t="str">
        <v>1 cast</v>
      </c>
      <c r="N221" t="str">
        <v>Gavin Tilstone</v>
      </c>
      <c r="O221" t="str">
        <v>GHTI@pml.ac.uk</v>
      </c>
      <c r="P221" t="str">
        <v>PML</v>
      </c>
      <c r="Q221" t="str">
        <v>Tilstone et al. RSE, 2012</v>
      </c>
      <c r="R221" t="str">
        <v xml:space="preserve">doi:10.1016/j.rse.2011.11.019 </v>
      </c>
      <c r="S221" t="str">
        <v>- info not available</v>
      </c>
    </row>
    <row r="222" spans="1:19" x14ac:dyDescent="0.3">
      <c r="A222" s="4">
        <v>34</v>
      </c>
      <c r="B222" s="4" t="str">
        <v>L4 Pelagic</v>
      </c>
      <c r="C222" s="4" t="str">
        <v xml:space="preserve">Water bottle </v>
      </c>
      <c r="D222" s="4" t="str">
        <v>physical and biogeochemistry - pelagic</v>
      </c>
      <c r="E222" s="5" t="str">
        <v>Suspended Particulate material, SPM</v>
      </c>
      <c r="F222" s="4" t="str">
        <v>weekly</v>
      </c>
      <c r="G222" s="4" t="str">
        <v>- info not available</v>
      </c>
      <c r="H222" s="11" t="str">
        <v>ongoing</v>
      </c>
      <c r="I222" s="4">
        <v>0</v>
      </c>
      <c r="J222" s="5" t="str">
        <v>CTD cast</v>
      </c>
      <c r="K222" t="str">
        <v>Gravimetric analysis. Fixed volume of water filtered through a pre-weighed 47mm Whatman GF/C filter, washed with de-ionised water and dried at 80oC to constant weight.</v>
      </c>
      <c r="L222" t="str">
        <v>parts per million</v>
      </c>
      <c r="M222" t="str">
        <v>- info not available</v>
      </c>
      <c r="N222" t="str">
        <v>Carolyn Harris</v>
      </c>
      <c r="O222" t="str">
        <v>caha@pml.ac.uk</v>
      </c>
      <c r="P222" t="str">
        <v>PML</v>
      </c>
      <c r="Q222" t="str">
        <v>- info not available</v>
      </c>
      <c r="R222" t="str">
        <v>- info not available</v>
      </c>
      <c r="S222" t="str">
        <v>- info not available</v>
      </c>
    </row>
    <row r="223" spans="1:19" x14ac:dyDescent="0.3">
      <c r="A223" s="4">
        <v>35</v>
      </c>
      <c r="B223" s="4" t="str">
        <v>L4 Pelagic</v>
      </c>
      <c r="C223" s="4" t="str">
        <v xml:space="preserve">Water bottle </v>
      </c>
      <c r="D223" s="4" t="str">
        <v>physical and biogeochemistry - pelagic</v>
      </c>
      <c r="E223" s="5" t="str">
        <v>DOC</v>
      </c>
      <c r="F223" s="4" t="str">
        <v>weekly</v>
      </c>
      <c r="G223" s="4" t="str">
        <v>- info not available</v>
      </c>
      <c r="H223" s="11" t="str">
        <v>ongoing</v>
      </c>
      <c r="I223" s="4">
        <v>0</v>
      </c>
      <c r="J223" s="5" t="str">
        <v>CTD cast</v>
      </c>
      <c r="K223" t="str">
        <v>- info not available</v>
      </c>
      <c r="L223" t="str">
        <v>- info not available</v>
      </c>
      <c r="M223" t="str">
        <v>1 cast</v>
      </c>
      <c r="N223" t="str">
        <v>Andy Rees</v>
      </c>
      <c r="O223" t="str">
        <v>apre@pml.ac.uk</v>
      </c>
      <c r="P223" t="str">
        <v>PML</v>
      </c>
      <c r="Q223" t="str">
        <v>- info not available</v>
      </c>
      <c r="R223" t="str">
        <v>- info not available</v>
      </c>
      <c r="S223" t="str">
        <v>- info not available</v>
      </c>
    </row>
    <row r="224" spans="1:19" ht="28.8" x14ac:dyDescent="0.3">
      <c r="A224" s="4">
        <v>38</v>
      </c>
      <c r="B224" s="4" t="str">
        <v>L4 Pelagic</v>
      </c>
      <c r="C224" s="4" t="str">
        <v xml:space="preserve">Water bottle </v>
      </c>
      <c r="D224" s="4" t="str">
        <v>physical and biogeochemistry - pelagic</v>
      </c>
      <c r="E224" s="5" t="str">
        <v>Alkaline Phosphatase Activity:APA</v>
      </c>
      <c r="F224" s="4" t="str">
        <v>weekly</v>
      </c>
      <c r="G224" s="4">
        <v>2007</v>
      </c>
      <c r="H224" s="11" t="str">
        <v>Jun-Jul 2007 and Jun-Aug 2013</v>
      </c>
      <c r="I224" s="4" t="str">
        <v>0,10,25,50</v>
      </c>
      <c r="J224" s="5" t="str">
        <v>CTD cast</v>
      </c>
      <c r="K224" t="str">
        <v>Incubation with methylumbelliferyl phosphate. Analysed with Turner fluorometer</v>
      </c>
      <c r="L224" t="str">
        <v>nmolP/l/h</v>
      </c>
      <c r="M224" t="str">
        <v xml:space="preserve">4 depths </v>
      </c>
      <c r="N224" t="str">
        <v>Andy Rees</v>
      </c>
      <c r="O224" t="str">
        <v>apre@pml.ac.uk</v>
      </c>
      <c r="P224" t="str">
        <v>PML</v>
      </c>
      <c r="Q224" t="str">
        <v xml:space="preserve">A.P. Rees, et al. 2009. Alkaline Phosphatase Activity in the western English Channel: Elevations induced by high summertime rainfall. Estuary. Coast. Shelf Sci. 81, 569-574. </v>
      </c>
      <c r="R224" t="str">
        <v>doi:10.1016/j.ecss.2008.12.005</v>
      </c>
      <c r="S224" t="str">
        <v>- info not available</v>
      </c>
    </row>
    <row r="225" spans="1:19" ht="43.2" x14ac:dyDescent="0.3">
      <c r="A225" s="4">
        <v>39</v>
      </c>
      <c r="B225" s="4" t="str">
        <v>L4 Pelagic</v>
      </c>
      <c r="C225" s="4" t="str">
        <v xml:space="preserve">Water bottle </v>
      </c>
      <c r="D225" s="4" t="str">
        <v>physical and biogeochemistry - pelagic</v>
      </c>
      <c r="E225" s="5" t="str">
        <v>Organic nutrients: Dissolved Organic Carbon (DOC), Dissolved Organic Nitrogen (DON), Dissolved Organic Phosphorous (DOP)</v>
      </c>
      <c r="F225" s="4" t="str">
        <v>weekly</v>
      </c>
      <c r="G225" s="4">
        <v>2013</v>
      </c>
      <c r="H225" s="11" t="str">
        <v>Ended 2014 Aug</v>
      </c>
      <c r="I225" s="4" t="str">
        <v>0,10,25,50</v>
      </c>
      <c r="J225" s="5" t="str">
        <v>CTD cast</v>
      </c>
      <c r="K225" t="str">
        <v>Scalar analyser &amp; Shimadzu HTOC</v>
      </c>
      <c r="L225" t="str">
        <v>µmol /l</v>
      </c>
      <c r="M225" t="str">
        <v xml:space="preserve">4 depths </v>
      </c>
      <c r="N225" t="str">
        <v>Andy Rees</v>
      </c>
      <c r="O225" t="str">
        <v>apre@pml.ac.uk</v>
      </c>
      <c r="P225" t="str">
        <v>PML</v>
      </c>
      <c r="Q225" t="str">
        <v>- info not available</v>
      </c>
      <c r="R225" t="str">
        <v>- info not available</v>
      </c>
      <c r="S225" t="str">
        <v>- info not available</v>
      </c>
    </row>
    <row r="226" spans="1:19" x14ac:dyDescent="0.3">
      <c r="A226" s="4">
        <v>44</v>
      </c>
      <c r="B226" s="4" t="str">
        <v>L4 Pelagic</v>
      </c>
      <c r="C226" s="4" t="str">
        <v xml:space="preserve">Water bottle </v>
      </c>
      <c r="D226" s="4" t="str">
        <v>physical and biogeochemistry - pelagic</v>
      </c>
      <c r="E226" s="5" t="str">
        <v xml:space="preserve">Depth profile of dissolved oxygen </v>
      </c>
      <c r="F226" s="4" t="str">
        <v>every other month</v>
      </c>
      <c r="G226" s="4">
        <v>2015</v>
      </c>
      <c r="H226" s="11" t="str">
        <v xml:space="preserve"> 13 months</v>
      </c>
      <c r="I226" s="4" t="str">
        <v>50-0</v>
      </c>
      <c r="J226" s="5" t="str">
        <v>CTD cast</v>
      </c>
      <c r="K226" t="str">
        <v>- info not available</v>
      </c>
      <c r="L226" t="str">
        <v>%</v>
      </c>
      <c r="M226" t="str">
        <v>1 cast</v>
      </c>
      <c r="N226" t="str">
        <v>Ana M Queiros; James Fishwick; Oban Jones</v>
      </c>
      <c r="O226" t="str">
        <v>anqu@pml.ac.uk; jrfi@pml.ac.uk; obj@pml.ac.uk</v>
      </c>
      <c r="P226" t="str">
        <v>PML</v>
      </c>
      <c r="Q226" t="str">
        <v>Queirós et al. 2019 Ecol Monogr</v>
      </c>
      <c r="R226" t="str">
        <v>doi:10.1002/ecm.1427</v>
      </c>
      <c r="S226" t="str">
        <v>- info not available</v>
      </c>
    </row>
    <row r="227" spans="1:19" x14ac:dyDescent="0.3">
      <c r="A227" s="4">
        <v>46</v>
      </c>
      <c r="B227" s="4" t="str">
        <v>L4 Pelagic</v>
      </c>
      <c r="C227" s="4" t="str">
        <v xml:space="preserve">Water bottle </v>
      </c>
      <c r="D227" s="4" t="str">
        <v>physical and biogeochemistry - pelagic</v>
      </c>
      <c r="E227" s="5" t="str">
        <v>OVOCs (Methanol, Acetaldehyde, Acetone)</v>
      </c>
      <c r="F227" s="4" t="str">
        <v>periodically</v>
      </c>
      <c r="G227" s="4" t="str">
        <v>- info not available</v>
      </c>
      <c r="H227" s="11" t="str">
        <v>- info not available</v>
      </c>
      <c r="I227" s="4" t="str">
        <v>0,10,25,50</v>
      </c>
      <c r="J227" s="5" t="str">
        <v>CTD cast</v>
      </c>
      <c r="K227" t="str">
        <v>CARD-fish processing</v>
      </c>
      <c r="L227" t="str">
        <v>- info not available</v>
      </c>
      <c r="M227" t="str">
        <v>- info not available</v>
      </c>
      <c r="N227" t="str">
        <v>Jo Dixon</v>
      </c>
      <c r="O227" t="str">
        <v>jod@pml.ac.uk</v>
      </c>
      <c r="P227" t="str">
        <v>PML</v>
      </c>
      <c r="Q227" t="str">
        <v>- info not available</v>
      </c>
      <c r="R227" t="str">
        <v>- info not available</v>
      </c>
      <c r="S227" t="str">
        <v>- info not available</v>
      </c>
    </row>
    <row r="228" spans="1:19" x14ac:dyDescent="0.3">
      <c r="A228" s="4">
        <v>48</v>
      </c>
      <c r="B228" s="4" t="str">
        <v>L4 Pelagic</v>
      </c>
      <c r="C228" s="4" t="str">
        <v xml:space="preserve">Water bottle </v>
      </c>
      <c r="D228" s="4" t="str">
        <v>physical and biogeochemistry - pelagic</v>
      </c>
      <c r="E228" s="5" t="str">
        <v>Nitrous oxide, Methane</v>
      </c>
      <c r="F228" s="4" t="str">
        <v>periodically</v>
      </c>
      <c r="G228" s="4">
        <v>2011</v>
      </c>
      <c r="H228" s="11" t="str">
        <v>ongoing</v>
      </c>
      <c r="I228" s="4">
        <v>0</v>
      </c>
      <c r="J228" s="5" t="str">
        <v>CTD cast</v>
      </c>
      <c r="K228" t="str">
        <v>FID, ECD - GC</v>
      </c>
      <c r="L228" t="str">
        <v>- info not available</v>
      </c>
      <c r="M228" t="str">
        <v>triplicate for each</v>
      </c>
      <c r="N228" t="str">
        <v>Ian Brown</v>
      </c>
      <c r="O228" t="str">
        <v>iaian2@pml.ac.uk</v>
      </c>
      <c r="P228" t="str">
        <v>PML</v>
      </c>
      <c r="Q228" t="str">
        <v>- info not available</v>
      </c>
      <c r="R228" t="str">
        <v>- info not available</v>
      </c>
      <c r="S228" t="str">
        <v>- info not available</v>
      </c>
    </row>
    <row r="300" spans="1:19" x14ac:dyDescent="0.3">
      <c r="A300" s="4" t="s">
        <v>1311</v>
      </c>
    </row>
    <row r="301" spans="1:19" x14ac:dyDescent="0.3">
      <c r="A301" s="29" t="s">
        <v>1308</v>
      </c>
    </row>
    <row r="302" spans="1:19" x14ac:dyDescent="0.3">
      <c r="A302" s="30" t="s">
        <v>0</v>
      </c>
      <c r="B302" s="16" t="s">
        <v>1</v>
      </c>
      <c r="C302" s="16" t="s">
        <v>2</v>
      </c>
      <c r="D302" s="16" t="s">
        <v>3</v>
      </c>
      <c r="E302" s="28" t="s">
        <v>4</v>
      </c>
      <c r="F302" s="16" t="s">
        <v>5</v>
      </c>
      <c r="G302" s="16" t="s">
        <v>6</v>
      </c>
      <c r="H302" s="32" t="s">
        <v>7</v>
      </c>
      <c r="I302" s="16" t="s">
        <v>8</v>
      </c>
      <c r="J302" s="28" t="s">
        <v>9</v>
      </c>
      <c r="K302" s="15" t="s">
        <v>10</v>
      </c>
      <c r="L302" s="15" t="s">
        <v>11</v>
      </c>
      <c r="M302" s="16" t="s">
        <v>12</v>
      </c>
      <c r="N302" s="15" t="s">
        <v>13</v>
      </c>
      <c r="O302" s="15" t="s">
        <v>14</v>
      </c>
      <c r="P302" s="15" t="s">
        <v>15</v>
      </c>
      <c r="Q302" s="15" t="s">
        <v>16</v>
      </c>
      <c r="R302" s="15" t="s">
        <v>17</v>
      </c>
      <c r="S302" s="19" t="s">
        <v>18</v>
      </c>
    </row>
    <row r="303" spans="1:19" ht="28.8" x14ac:dyDescent="0.3">
      <c r="A303" s="4" cm="1">
        <f t="array" ref="A303:S317">_xlfn._xlws.FILTER(WCO_data[],ISNUMBER(SEARCH('Excel 365 search function'!B7,WCO_data[Sampling protocol])))</f>
        <v>5</v>
      </c>
      <c r="B303" s="4" t="str">
        <v>L4 Pelagic</v>
      </c>
      <c r="C303" s="4" t="str">
        <v xml:space="preserve">Water bottle </v>
      </c>
      <c r="D303" s="4" t="str">
        <v>physical and biogeochemistry - pelagic</v>
      </c>
      <c r="E303" s="5" t="str">
        <v>Pigment taxonomy, HPLC</v>
      </c>
      <c r="F303" s="4" t="str">
        <v>weekly</v>
      </c>
      <c r="G303" s="4">
        <v>1998</v>
      </c>
      <c r="H303" s="11" t="str">
        <v xml:space="preserve"> data available until 2014</v>
      </c>
      <c r="I303" s="4" t="str">
        <v>0,10,25,50</v>
      </c>
      <c r="J303" s="5" t="str">
        <v>CTD cast</v>
      </c>
      <c r="K303" t="str">
        <v>HPLC analysis</v>
      </c>
      <c r="L303" t="str">
        <v>ug/L = mg/m3</v>
      </c>
      <c r="M303" t="str">
        <v>1 cast</v>
      </c>
      <c r="N303" t="str">
        <v>Ruth Airs</v>
      </c>
      <c r="O303" t="str">
        <v>ruai@pml.ac.uk</v>
      </c>
      <c r="P303" t="str">
        <v>PML</v>
      </c>
      <c r="Q303" t="str">
        <v>Steele et al. 2015 Progr Oceanogr. Doi:10.1016/j.pocean.2015.04.021</v>
      </c>
      <c r="R303" t="str">
        <v>- info not available</v>
      </c>
      <c r="S303" t="str">
        <v>- info not available</v>
      </c>
    </row>
    <row r="304" spans="1:19" x14ac:dyDescent="0.3">
      <c r="A304" s="4">
        <v>6</v>
      </c>
      <c r="B304" s="4" t="str">
        <v>L4 Pelagic</v>
      </c>
      <c r="C304" s="4" t="str">
        <v xml:space="preserve">Water bottle </v>
      </c>
      <c r="D304" s="4" t="str">
        <v>Plankton</v>
      </c>
      <c r="E304" s="5" t="str">
        <v xml:space="preserve"> Pico- and nanoplankton abundance</v>
      </c>
      <c r="F304" s="4" t="str">
        <v>weekly</v>
      </c>
      <c r="G304" s="4">
        <v>2007</v>
      </c>
      <c r="H304" s="11" t="str">
        <v>ongoing</v>
      </c>
      <c r="I304" s="4" t="str">
        <v>0,10,25,50</v>
      </c>
      <c r="J304" s="5" t="str">
        <v>CTD cast</v>
      </c>
      <c r="K304" t="str">
        <v xml:space="preserve"> Flow cytometry</v>
      </c>
      <c r="L304" t="str">
        <v>Cells ml-1</v>
      </c>
      <c r="M304" t="str">
        <v>1 cast</v>
      </c>
      <c r="N304" t="str">
        <v>Glen Tarran</v>
      </c>
      <c r="O304" t="str">
        <v>gat@pml.ac.uk</v>
      </c>
      <c r="P304" t="str">
        <v>PML</v>
      </c>
      <c r="Q304" t="str">
        <v>http://dx.doi.org/10.1016/j.pocean.2015.04.024</v>
      </c>
      <c r="R304" t="str">
        <v>https://www.bodc.ac.uk/projects/partners/research_centres/pml/data_inventories/</v>
      </c>
      <c r="S304" t="str">
        <v>- info not available</v>
      </c>
    </row>
    <row r="305" spans="1:19" x14ac:dyDescent="0.3">
      <c r="A305" s="4">
        <v>15</v>
      </c>
      <c r="B305" s="4" t="str">
        <v>L4 Pelagic</v>
      </c>
      <c r="C305" s="4" t="str">
        <v xml:space="preserve">Water bottle </v>
      </c>
      <c r="D305" s="4" t="str">
        <v>Plankton</v>
      </c>
      <c r="E305" s="5" t="str">
        <v>Microplankton and  metazoan  abundance</v>
      </c>
      <c r="F305" s="4" t="str">
        <v>fortnightly</v>
      </c>
      <c r="G305" s="4">
        <v>2012</v>
      </c>
      <c r="H305" s="11" t="str">
        <v>Ended 2018 Oct</v>
      </c>
      <c r="I305" s="4" t="str">
        <v>0,10,25,50</v>
      </c>
      <c r="J305" s="5" t="str">
        <v>CTD cast</v>
      </c>
      <c r="K305" t="str">
        <v>FlowCam, particle types classified into groups</v>
      </c>
      <c r="L305" t="str">
        <v>abundance (ind per m-3)</v>
      </c>
      <c r="M305" t="str">
        <v xml:space="preserve">4 depths </v>
      </c>
      <c r="N305" t="str">
        <v>Elaine Fileman</v>
      </c>
      <c r="O305" t="str">
        <v>ESE@pml.ac.uk</v>
      </c>
      <c r="P305" t="str">
        <v>PML</v>
      </c>
      <c r="Q305" t="str">
        <v>- info not available</v>
      </c>
      <c r="R305" t="str">
        <v>- info not available</v>
      </c>
      <c r="S305" t="str">
        <v>- info not available</v>
      </c>
    </row>
    <row r="306" spans="1:19" x14ac:dyDescent="0.3">
      <c r="A306" s="4">
        <v>27</v>
      </c>
      <c r="B306" s="4" t="str">
        <v>L4 Pelagic</v>
      </c>
      <c r="C306" s="4" t="str">
        <v xml:space="preserve">Water bottle </v>
      </c>
      <c r="D306" s="4" t="str">
        <v>physical and biogeochemistry - pelagic</v>
      </c>
      <c r="E306" s="5" t="str">
        <v>Absorption coefficient of phytoplankton and detrital material</v>
      </c>
      <c r="F306" s="4" t="str">
        <v>weekly</v>
      </c>
      <c r="G306" s="4">
        <v>2002</v>
      </c>
      <c r="H306" s="11" t="str">
        <v>ongoing</v>
      </c>
      <c r="I306" s="4" t="str">
        <v>0,10,25,50</v>
      </c>
      <c r="J306" s="5" t="str">
        <v>CTD cast</v>
      </c>
      <c r="K306" t="str">
        <v>Spectrophotometric+integrating sphere</v>
      </c>
      <c r="L306" t="str">
        <v>m-1</v>
      </c>
      <c r="M306" t="str">
        <v>1 cast</v>
      </c>
      <c r="N306" t="str">
        <v>Gavin Tilstone</v>
      </c>
      <c r="O306" t="str">
        <v>GHTI@pml.ac.uk</v>
      </c>
      <c r="P306" t="str">
        <v>PML</v>
      </c>
      <c r="Q306" t="str">
        <v>Tilstone et al. RSE, 2012</v>
      </c>
      <c r="R306" t="str">
        <v xml:space="preserve">doi:10.1016/j.rse.2011.11.019 </v>
      </c>
      <c r="S306" t="str">
        <v>- info not available</v>
      </c>
    </row>
    <row r="307" spans="1:19" x14ac:dyDescent="0.3">
      <c r="A307" s="4">
        <v>34</v>
      </c>
      <c r="B307" s="4" t="str">
        <v>L4 Pelagic</v>
      </c>
      <c r="C307" s="4" t="str">
        <v xml:space="preserve">Water bottle </v>
      </c>
      <c r="D307" s="4" t="str">
        <v>physical and biogeochemistry - pelagic</v>
      </c>
      <c r="E307" s="5" t="str">
        <v>Suspended Particulate material, SPM</v>
      </c>
      <c r="F307" s="4" t="str">
        <v>weekly</v>
      </c>
      <c r="G307" s="4" t="str">
        <v>- info not available</v>
      </c>
      <c r="H307" s="11" t="str">
        <v>ongoing</v>
      </c>
      <c r="I307" s="4">
        <v>0</v>
      </c>
      <c r="J307" s="5" t="str">
        <v>CTD cast</v>
      </c>
      <c r="K307" t="str">
        <v>Gravimetric analysis. Fixed volume of water filtered through a pre-weighed 47mm Whatman GF/C filter, washed with de-ionised water and dried at 80oC to constant weight.</v>
      </c>
      <c r="L307" t="str">
        <v>parts per million</v>
      </c>
      <c r="M307" t="str">
        <v>- info not available</v>
      </c>
      <c r="N307" t="str">
        <v>Carolyn Harris</v>
      </c>
      <c r="O307" t="str">
        <v>caha@pml.ac.uk</v>
      </c>
      <c r="P307" t="str">
        <v>PML</v>
      </c>
      <c r="Q307" t="str">
        <v>- info not available</v>
      </c>
      <c r="R307" t="str">
        <v>- info not available</v>
      </c>
      <c r="S307" t="str">
        <v>- info not available</v>
      </c>
    </row>
    <row r="308" spans="1:19" x14ac:dyDescent="0.3">
      <c r="A308" s="4">
        <v>35</v>
      </c>
      <c r="B308" s="4" t="str">
        <v>L4 Pelagic</v>
      </c>
      <c r="C308" s="4" t="str">
        <v xml:space="preserve">Water bottle </v>
      </c>
      <c r="D308" s="4" t="str">
        <v>physical and biogeochemistry - pelagic</v>
      </c>
      <c r="E308" s="5" t="str">
        <v>DOC</v>
      </c>
      <c r="F308" s="4" t="str">
        <v>weekly</v>
      </c>
      <c r="G308" s="4" t="str">
        <v>- info not available</v>
      </c>
      <c r="H308" s="11" t="str">
        <v>ongoing</v>
      </c>
      <c r="I308" s="4">
        <v>0</v>
      </c>
      <c r="J308" s="5" t="str">
        <v>CTD cast</v>
      </c>
      <c r="K308" t="str">
        <v>- info not available</v>
      </c>
      <c r="L308" t="str">
        <v>- info not available</v>
      </c>
      <c r="M308" t="str">
        <v>1 cast</v>
      </c>
      <c r="N308" t="str">
        <v>Andy Rees</v>
      </c>
      <c r="O308" t="str">
        <v>apre@pml.ac.uk</v>
      </c>
      <c r="P308" t="str">
        <v>PML</v>
      </c>
      <c r="Q308" t="str">
        <v>- info not available</v>
      </c>
      <c r="R308" t="str">
        <v>- info not available</v>
      </c>
      <c r="S308" t="str">
        <v>- info not available</v>
      </c>
    </row>
    <row r="309" spans="1:19" ht="28.8" x14ac:dyDescent="0.3">
      <c r="A309" s="4">
        <v>38</v>
      </c>
      <c r="B309" s="4" t="str">
        <v>L4 Pelagic</v>
      </c>
      <c r="C309" s="4" t="str">
        <v xml:space="preserve">Water bottle </v>
      </c>
      <c r="D309" s="4" t="str">
        <v>physical and biogeochemistry - pelagic</v>
      </c>
      <c r="E309" s="5" t="str">
        <v>Alkaline Phosphatase Activity:APA</v>
      </c>
      <c r="F309" s="4" t="str">
        <v>weekly</v>
      </c>
      <c r="G309" s="4">
        <v>2007</v>
      </c>
      <c r="H309" s="11" t="str">
        <v>Jun-Jul 2007 and Jun-Aug 2013</v>
      </c>
      <c r="I309" s="4" t="str">
        <v>0,10,25,50</v>
      </c>
      <c r="J309" s="5" t="str">
        <v>CTD cast</v>
      </c>
      <c r="K309" t="str">
        <v>Incubation with methylumbelliferyl phosphate. Analysed with Turner fluorometer</v>
      </c>
      <c r="L309" t="str">
        <v>nmolP/l/h</v>
      </c>
      <c r="M309" t="str">
        <v xml:space="preserve">4 depths </v>
      </c>
      <c r="N309" t="str">
        <v>Andy Rees</v>
      </c>
      <c r="O309" t="str">
        <v>apre@pml.ac.uk</v>
      </c>
      <c r="P309" t="str">
        <v>PML</v>
      </c>
      <c r="Q309" t="str">
        <v xml:space="preserve">A.P. Rees, et al. 2009. Alkaline Phosphatase Activity in the western English Channel: Elevations induced by high summertime rainfall. Estuary. Coast. Shelf Sci. 81, 569-574. </v>
      </c>
      <c r="R309" t="str">
        <v>doi:10.1016/j.ecss.2008.12.005</v>
      </c>
      <c r="S309" t="str">
        <v>- info not available</v>
      </c>
    </row>
    <row r="310" spans="1:19" ht="43.2" x14ac:dyDescent="0.3">
      <c r="A310" s="4">
        <v>39</v>
      </c>
      <c r="B310" s="4" t="str">
        <v>L4 Pelagic</v>
      </c>
      <c r="C310" s="4" t="str">
        <v xml:space="preserve">Water bottle </v>
      </c>
      <c r="D310" s="4" t="str">
        <v>physical and biogeochemistry - pelagic</v>
      </c>
      <c r="E310" s="5" t="str">
        <v>Organic nutrients: Dissolved Organic Carbon (DOC), Dissolved Organic Nitrogen (DON), Dissolved Organic Phosphorous (DOP)</v>
      </c>
      <c r="F310" s="4" t="str">
        <v>weekly</v>
      </c>
      <c r="G310" s="4">
        <v>2013</v>
      </c>
      <c r="H310" s="11" t="str">
        <v>Ended 2014 Aug</v>
      </c>
      <c r="I310" s="4" t="str">
        <v>0,10,25,50</v>
      </c>
      <c r="J310" s="5" t="str">
        <v>CTD cast</v>
      </c>
      <c r="K310" t="str">
        <v>Scalar analyser &amp; Shimadzu HTOC</v>
      </c>
      <c r="L310" t="str">
        <v>µmol /l</v>
      </c>
      <c r="M310" t="str">
        <v xml:space="preserve">4 depths </v>
      </c>
      <c r="N310" t="str">
        <v>Andy Rees</v>
      </c>
      <c r="O310" t="str">
        <v>apre@pml.ac.uk</v>
      </c>
      <c r="P310" t="str">
        <v>PML</v>
      </c>
      <c r="Q310" t="str">
        <v>- info not available</v>
      </c>
      <c r="R310" t="str">
        <v>- info not available</v>
      </c>
      <c r="S310" t="str">
        <v>- info not available</v>
      </c>
    </row>
    <row r="311" spans="1:19" ht="28.8" x14ac:dyDescent="0.3">
      <c r="A311" s="4">
        <v>43</v>
      </c>
      <c r="B311" s="4" t="str">
        <v>L4 Pelagic</v>
      </c>
      <c r="C311" s="4" t="str">
        <v xml:space="preserve">Water bottle </v>
      </c>
      <c r="D311" s="4" t="str">
        <v>physical and biogeochemistry - pelagic</v>
      </c>
      <c r="E311" s="5" t="str">
        <v>Depth, conductivity, pressure, temperature, salinity, sound velocity, density</v>
      </c>
      <c r="F311" s="4" t="str">
        <v xml:space="preserve">monthly </v>
      </c>
      <c r="G311" s="4">
        <v>2018</v>
      </c>
      <c r="H311" s="11" t="str">
        <v xml:space="preserve"> ongoing with gaps</v>
      </c>
      <c r="I311" s="4" t="str">
        <v>50-0</v>
      </c>
      <c r="J311" s="5" t="str">
        <v>CTD cast - Valeport MIDAS 606 CTD, sampling rate 8Hz s⁻¹</v>
      </c>
      <c r="K311" t="str">
        <v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v>
      </c>
      <c r="L311" t="str">
        <v>m, ms/cm, dbar, deg. C, psu, m/sec, kg m^3</v>
      </c>
      <c r="M311" t="str">
        <v>1 cast</v>
      </c>
      <c r="N311" t="str">
        <v>Alison Small</v>
      </c>
      <c r="O311" t="str">
        <v>alisma@mba.ac.uk</v>
      </c>
      <c r="P311" t="str">
        <v>MBA</v>
      </c>
      <c r="Q311" t="str">
        <v>- info not available</v>
      </c>
      <c r="R311" t="str">
        <v xml:space="preserve">
doi:10/fqqz</v>
      </c>
      <c r="S311" t="str">
        <v>- info not available</v>
      </c>
    </row>
    <row r="312" spans="1:19" x14ac:dyDescent="0.3">
      <c r="A312" s="4">
        <v>44</v>
      </c>
      <c r="B312" s="4" t="str">
        <v>L4 Pelagic</v>
      </c>
      <c r="C312" s="4" t="str">
        <v xml:space="preserve">Water bottle </v>
      </c>
      <c r="D312" s="4" t="str">
        <v>physical and biogeochemistry - pelagic</v>
      </c>
      <c r="E312" s="5" t="str">
        <v xml:space="preserve">Depth profile of dissolved oxygen </v>
      </c>
      <c r="F312" s="4" t="str">
        <v>every other month</v>
      </c>
      <c r="G312" s="4">
        <v>2015</v>
      </c>
      <c r="H312" s="11" t="str">
        <v xml:space="preserve"> 13 months</v>
      </c>
      <c r="I312" s="4" t="str">
        <v>50-0</v>
      </c>
      <c r="J312" s="5" t="str">
        <v>CTD cast</v>
      </c>
      <c r="K312" t="str">
        <v>- info not available</v>
      </c>
      <c r="L312" t="str">
        <v>%</v>
      </c>
      <c r="M312" t="str">
        <v>1 cast</v>
      </c>
      <c r="N312" t="str">
        <v>Ana M Queiros; James Fishwick; Oban Jones</v>
      </c>
      <c r="O312" t="str">
        <v>anqu@pml.ac.uk; jrfi@pml.ac.uk; obj@pml.ac.uk</v>
      </c>
      <c r="P312" t="str">
        <v>PML</v>
      </c>
      <c r="Q312" t="str">
        <v>Queirós et al. 2019 Ecol Monogr</v>
      </c>
      <c r="R312" t="str">
        <v>doi:10.1002/ecm.1427</v>
      </c>
      <c r="S312" t="str">
        <v>- info not available</v>
      </c>
    </row>
    <row r="313" spans="1:19" x14ac:dyDescent="0.3">
      <c r="A313" s="4">
        <v>45</v>
      </c>
      <c r="B313" s="4" t="str">
        <v>L4 Pelagic</v>
      </c>
      <c r="C313" s="4" t="str">
        <v xml:space="preserve">Water bottle </v>
      </c>
      <c r="D313" s="4" t="str">
        <v>physical and biogeochemistry - pelagic</v>
      </c>
      <c r="E313" s="5" t="str">
        <v>Choline and glycine betaine uptake experiments, rates</v>
      </c>
      <c r="F313" s="4" t="str">
        <v>4 per year</v>
      </c>
      <c r="G313" s="4">
        <v>2015</v>
      </c>
      <c r="H313" s="11" t="str">
        <v>Ended 2017 April</v>
      </c>
      <c r="I313" s="4" t="str">
        <v>surface</v>
      </c>
      <c r="J313" s="5" t="str">
        <v>CTD cast - surface</v>
      </c>
      <c r="K313" t="str">
        <v>Measured uptake, assimilation and dissimilation using 14C tracers.</v>
      </c>
      <c r="L313" t="str">
        <v>- info not available</v>
      </c>
      <c r="M313">
        <v>42</v>
      </c>
      <c r="N313" t="str">
        <v>Ruth Airs, Rachael Beale</v>
      </c>
      <c r="O313" t="str">
        <v>ruai@pml.ac.uk; rbea@pml.ac.uk</v>
      </c>
      <c r="P313" t="str">
        <v>PML</v>
      </c>
      <c r="Q313" t="str">
        <v>- info not available</v>
      </c>
      <c r="R313" t="str">
        <v>- info not available</v>
      </c>
      <c r="S313" t="str">
        <v>- info not available</v>
      </c>
    </row>
    <row r="314" spans="1:19" x14ac:dyDescent="0.3">
      <c r="A314" s="4">
        <v>46</v>
      </c>
      <c r="B314" s="4" t="str">
        <v>L4 Pelagic</v>
      </c>
      <c r="C314" s="4" t="str">
        <v xml:space="preserve">Water bottle </v>
      </c>
      <c r="D314" s="4" t="str">
        <v>physical and biogeochemistry - pelagic</v>
      </c>
      <c r="E314" s="5" t="str">
        <v>OVOCs (Methanol, Acetaldehyde, Acetone)</v>
      </c>
      <c r="F314" s="4" t="str">
        <v>periodically</v>
      </c>
      <c r="G314" s="4" t="str">
        <v>- info not available</v>
      </c>
      <c r="H314" s="11" t="str">
        <v>- info not available</v>
      </c>
      <c r="I314" s="4" t="str">
        <v>0,10,25,50</v>
      </c>
      <c r="J314" s="5" t="str">
        <v>CTD cast</v>
      </c>
      <c r="K314" t="str">
        <v>CARD-fish processing</v>
      </c>
      <c r="L314" t="str">
        <v>- info not available</v>
      </c>
      <c r="M314" t="str">
        <v>- info not available</v>
      </c>
      <c r="N314" t="str">
        <v>Jo Dixon</v>
      </c>
      <c r="O314" t="str">
        <v>jod@pml.ac.uk</v>
      </c>
      <c r="P314" t="str">
        <v>PML</v>
      </c>
      <c r="Q314" t="str">
        <v>- info not available</v>
      </c>
      <c r="R314" t="str">
        <v>- info not available</v>
      </c>
      <c r="S314" t="str">
        <v>- info not available</v>
      </c>
    </row>
    <row r="315" spans="1:19" x14ac:dyDescent="0.3">
      <c r="A315" s="4">
        <v>48</v>
      </c>
      <c r="B315" s="4" t="str">
        <v>L4 Pelagic</v>
      </c>
      <c r="C315" s="4" t="str">
        <v xml:space="preserve">Water bottle </v>
      </c>
      <c r="D315" s="4" t="str">
        <v>physical and biogeochemistry - pelagic</v>
      </c>
      <c r="E315" s="5" t="str">
        <v>Nitrous oxide, Methane</v>
      </c>
      <c r="F315" s="4" t="str">
        <v>periodically</v>
      </c>
      <c r="G315" s="4">
        <v>2011</v>
      </c>
      <c r="H315" s="11" t="str">
        <v>ongoing</v>
      </c>
      <c r="I315" s="4">
        <v>0</v>
      </c>
      <c r="J315" s="5" t="str">
        <v>CTD cast</v>
      </c>
      <c r="K315" t="str">
        <v>FID, ECD - GC</v>
      </c>
      <c r="L315" t="str">
        <v>- info not available</v>
      </c>
      <c r="M315" t="str">
        <v>triplicate for each</v>
      </c>
      <c r="N315" t="str">
        <v>Ian Brown</v>
      </c>
      <c r="O315" t="str">
        <v>iaian2@pml.ac.uk</v>
      </c>
      <c r="P315" t="str">
        <v>PML</v>
      </c>
      <c r="Q315" t="str">
        <v>- info not available</v>
      </c>
      <c r="R315" t="str">
        <v>- info not available</v>
      </c>
      <c r="S315" t="str">
        <v>- info not available</v>
      </c>
    </row>
    <row r="316" spans="1:19" ht="28.8" x14ac:dyDescent="0.3">
      <c r="A316" s="4">
        <v>134</v>
      </c>
      <c r="B316" s="4" t="str">
        <v>E1 Pelagic</v>
      </c>
      <c r="C316" s="4" t="str">
        <v xml:space="preserve">Water bottle </v>
      </c>
      <c r="D316" s="4" t="str">
        <v>physical and biogeochemistry - pelagic</v>
      </c>
      <c r="E316" s="5" t="str">
        <v>Depth, conductivity, pressure, temperature, salinity, sound velocity, density</v>
      </c>
      <c r="F316" s="4" t="str">
        <v>monthly</v>
      </c>
      <c r="G316" s="4">
        <v>2018</v>
      </c>
      <c r="H316" s="11" t="str">
        <v>ongoing with gaps</v>
      </c>
      <c r="I316" s="4" t="str">
        <v>0-70</v>
      </c>
      <c r="J316" s="5" t="str">
        <v>CTD cast - Valeport MIDAS 606 CTD, sampling rate 8Hz s⁻¹</v>
      </c>
      <c r="K316" t="str">
        <v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v>
      </c>
      <c r="L316" t="str">
        <v>m, ms/cm, dbar, deg. C, psu, m/sec, kg m^3</v>
      </c>
      <c r="M316" t="str">
        <v>1 cast</v>
      </c>
      <c r="N316" t="str">
        <v>Alison Small</v>
      </c>
      <c r="O316" t="str">
        <v>alisma@mba.ac.uk</v>
      </c>
      <c r="P316" t="str">
        <v>MBA</v>
      </c>
      <c r="Q316" t="str">
        <v>- info not available</v>
      </c>
      <c r="R316" t="str">
        <v xml:space="preserve">
doi:10/fqqz</v>
      </c>
      <c r="S316" t="str">
        <v>- info not available</v>
      </c>
    </row>
    <row r="317" spans="1:19" ht="28.8" x14ac:dyDescent="0.3">
      <c r="A317" s="4">
        <v>153</v>
      </c>
      <c r="B317" s="4" t="str">
        <v>L5 Pelagic</v>
      </c>
      <c r="C317" s="4" t="str">
        <v xml:space="preserve">Water bottle </v>
      </c>
      <c r="D317" s="4" t="str">
        <v>physical and biogeochemistry - pelagic</v>
      </c>
      <c r="E317" s="5" t="str">
        <v>Depth, conductivity, pressure, temperature, salinity, sound velocity, density</v>
      </c>
      <c r="F317" s="4" t="str">
        <v>monthly</v>
      </c>
      <c r="G317" s="4">
        <v>2018</v>
      </c>
      <c r="H317" s="11" t="str">
        <v>ongoing with gaps</v>
      </c>
      <c r="I317" s="4" t="str">
        <v>0-55</v>
      </c>
      <c r="J317" s="5" t="str">
        <v>CTD cast - Valeport MIDAS 606 CTD, sampling rate 8Hz s⁻¹</v>
      </c>
      <c r="K317" t="str">
        <v xml:space="preserve"> Valeport DataLogX2 software (version1.0.4.1270). Manufacturer calibrations are applied to the direct measurements and parameters are derived using the in-built functions in the software Datalog X2. Processed data casts are cut to begin at 2m water depth and further processed into 1m depth bins. </v>
      </c>
      <c r="L317" t="str">
        <v>m, ms/cm, dbar, deg. C, psu, m/sec, kg m^3</v>
      </c>
      <c r="M317" t="str">
        <v>1 cast</v>
      </c>
      <c r="N317" t="str">
        <v>Alison Small</v>
      </c>
      <c r="O317" t="str">
        <v>alisma@mba.ac.uk</v>
      </c>
      <c r="P317" t="str">
        <v>MBA</v>
      </c>
      <c r="Q317" t="str">
        <v>- info not available</v>
      </c>
      <c r="R317" t="str">
        <v xml:space="preserve">
doi:10/fqqz</v>
      </c>
      <c r="S317" t="str">
        <v>50° 11.000' N 004°17.768' W</v>
      </c>
    </row>
    <row r="414" spans="1:19" x14ac:dyDescent="0.3">
      <c r="A414" s="4" t="s">
        <v>1312</v>
      </c>
    </row>
    <row r="415" spans="1:19" x14ac:dyDescent="0.3">
      <c r="A415" s="29" t="s">
        <v>1308</v>
      </c>
    </row>
    <row r="416" spans="1:19" x14ac:dyDescent="0.3">
      <c r="A416" s="30" t="s">
        <v>0</v>
      </c>
      <c r="B416" s="16" t="s">
        <v>1</v>
      </c>
      <c r="C416" s="16" t="s">
        <v>2</v>
      </c>
      <c r="D416" s="16" t="s">
        <v>3</v>
      </c>
      <c r="E416" s="28" t="s">
        <v>4</v>
      </c>
      <c r="F416" s="16" t="s">
        <v>5</v>
      </c>
      <c r="G416" s="16" t="s">
        <v>6</v>
      </c>
      <c r="H416" s="32" t="s">
        <v>7</v>
      </c>
      <c r="I416" s="16" t="s">
        <v>8</v>
      </c>
      <c r="J416" s="28" t="s">
        <v>9</v>
      </c>
      <c r="K416" s="15" t="s">
        <v>10</v>
      </c>
      <c r="L416" s="15" t="s">
        <v>11</v>
      </c>
      <c r="M416" s="16" t="s">
        <v>12</v>
      </c>
      <c r="N416" s="15" t="s">
        <v>13</v>
      </c>
      <c r="O416" s="15" t="s">
        <v>14</v>
      </c>
      <c r="P416" s="15" t="s">
        <v>15</v>
      </c>
      <c r="Q416" s="15" t="s">
        <v>16</v>
      </c>
      <c r="R416" s="15" t="s">
        <v>17</v>
      </c>
      <c r="S416" s="19" t="s">
        <v>18</v>
      </c>
    </row>
    <row r="417" spans="1:1" x14ac:dyDescent="0.3">
      <c r="A417" s="4" t="str" cm="1">
        <f t="array" ref="A417">_xlfn._xlws.FILTER(WCO_data[],WCO_data[Analysis protocol]='Excel 365 search function'!B11,("not found"))</f>
        <v>not found</v>
      </c>
    </row>
    <row r="491" spans="1:19" x14ac:dyDescent="0.3">
      <c r="A491" s="4" t="s">
        <v>1313</v>
      </c>
    </row>
    <row r="492" spans="1:19" x14ac:dyDescent="0.3">
      <c r="A492" s="29" t="s">
        <v>1308</v>
      </c>
    </row>
    <row r="493" spans="1:19" x14ac:dyDescent="0.3">
      <c r="A493" s="30" t="s">
        <v>0</v>
      </c>
      <c r="B493" s="16" t="s">
        <v>1</v>
      </c>
      <c r="C493" s="16" t="s">
        <v>2</v>
      </c>
      <c r="D493" s="16" t="s">
        <v>3</v>
      </c>
      <c r="E493" s="28" t="s">
        <v>4</v>
      </c>
      <c r="F493" s="16" t="s">
        <v>5</v>
      </c>
      <c r="G493" s="16" t="s">
        <v>6</v>
      </c>
      <c r="H493" s="32" t="s">
        <v>7</v>
      </c>
      <c r="I493" s="16" t="s">
        <v>8</v>
      </c>
      <c r="J493" s="28" t="s">
        <v>9</v>
      </c>
      <c r="K493" s="15" t="s">
        <v>10</v>
      </c>
      <c r="L493" s="15" t="s">
        <v>11</v>
      </c>
      <c r="M493" s="16" t="s">
        <v>12</v>
      </c>
      <c r="N493" s="15" t="s">
        <v>13</v>
      </c>
      <c r="O493" s="15" t="s">
        <v>14</v>
      </c>
      <c r="P493" s="15" t="s">
        <v>15</v>
      </c>
      <c r="Q493" s="15" t="s">
        <v>16</v>
      </c>
      <c r="R493" s="15" t="s">
        <v>17</v>
      </c>
      <c r="S493" s="19" t="s">
        <v>18</v>
      </c>
    </row>
    <row r="494" spans="1:19" ht="28.8" x14ac:dyDescent="0.3">
      <c r="A494" s="4" cm="1">
        <f t="array" ref="A494:S504">_xlfn._xlws.FILTER(WCO_data[],ISNUMBER(SEARCH('Excel 365 search function'!B11,WCO_data[Analysis protocol])))</f>
        <v>1</v>
      </c>
      <c r="B494" s="4" t="str">
        <v>L4 Pelagic</v>
      </c>
      <c r="C494" s="4" t="str">
        <v>Net samples</v>
      </c>
      <c r="D494" s="4" t="str">
        <v>Plankton</v>
      </c>
      <c r="E494" s="5" t="str">
        <v>Zooplankton WP2  sampling for  abundance and biomass</v>
      </c>
      <c r="F494" s="4" t="str">
        <v>weekly</v>
      </c>
      <c r="G494" s="4">
        <v>1988</v>
      </c>
      <c r="H494" s="11" t="str">
        <v>ongoing</v>
      </c>
      <c r="I494" s="4" t="str">
        <v>50-0</v>
      </c>
      <c r="J494" s="5" t="str">
        <v>50m to surface vertical haul, 200 micron WP2  net, 4 min vertical tow, two replicate nets (sequential until autumn 2012 then simultaneous 2m apart on a boom)</v>
      </c>
      <c r="K494" t="str">
        <v>microscope analysis of species composition (Atkinson et al. 2015)</v>
      </c>
      <c r="L494" t="str">
        <v>abundance: no. individuals of each taxa per m-3, biomass: µgC m-3 estimated from length-mass regression</v>
      </c>
      <c r="M494" t="str">
        <v xml:space="preserve">2 tows </v>
      </c>
      <c r="N494" t="str">
        <v>Andrea McEvoy</v>
      </c>
      <c r="O494" t="str">
        <v>ajmc@pml.ac.uk</v>
      </c>
      <c r="P494" t="str">
        <v>PML</v>
      </c>
      <c r="Q494" t="str">
        <v>Atkinson et al. (2015) Progr Oceanogr doi: 10.1016/j.pocean.2015.04.023</v>
      </c>
      <c r="R494" t="str">
        <v>Data stored at Biological Oceanographic Data Centre BODC https://www.bodc.ac.uk/</v>
      </c>
      <c r="S494" t="str">
        <v>- info not available</v>
      </c>
    </row>
    <row r="495" spans="1:19" ht="28.8" x14ac:dyDescent="0.3">
      <c r="A495" s="4">
        <v>3</v>
      </c>
      <c r="B495" s="4" t="str">
        <v>L4 Pelagic</v>
      </c>
      <c r="C495" s="4" t="str">
        <v xml:space="preserve">Water bottle </v>
      </c>
      <c r="D495" s="4" t="str">
        <v>Plankton</v>
      </c>
      <c r="E495" s="5" t="str">
        <v>Phytoplankton taxonomic cell counts for abundance, estimated biovolume and biomass</v>
      </c>
      <c r="F495" s="4" t="str">
        <v>weekly</v>
      </c>
      <c r="G495" s="4">
        <v>1992</v>
      </c>
      <c r="H495" s="11" t="str">
        <v>ongoing</v>
      </c>
      <c r="I495" s="4">
        <v>10</v>
      </c>
      <c r="J495" s="5" t="str">
        <v>lugols and formalin preserved samples</v>
      </c>
      <c r="K495" t="str">
        <v>Uttermohl settling technique and microscope analysis</v>
      </c>
      <c r="L495" t="str">
        <v>cells ml-1, µgC L-1</v>
      </c>
      <c r="M495" t="str">
        <v>1 paired sample (Lugol's &amp; neutral formaldehyde)</v>
      </c>
      <c r="N495" t="str">
        <v>Claire Widdicombe</v>
      </c>
      <c r="O495" t="str">
        <v>CLST@pml.ac.uk</v>
      </c>
      <c r="P495" t="str">
        <v>PML</v>
      </c>
      <c r="Q495" t="str">
        <v>https://doi.org/10.1093/plankt/fbp127</v>
      </c>
      <c r="R495" t="str">
        <v>- info not available</v>
      </c>
      <c r="S495" t="str">
        <v>- info not available</v>
      </c>
    </row>
    <row r="496" spans="1:19" ht="28.8" x14ac:dyDescent="0.3">
      <c r="A496" s="4">
        <v>13</v>
      </c>
      <c r="B496" s="4" t="str">
        <v>L4 Pelagic</v>
      </c>
      <c r="C496" s="4" t="str">
        <v>Net samples</v>
      </c>
      <c r="D496" s="4" t="str">
        <v>Plankton</v>
      </c>
      <c r="E496" s="5" t="str">
        <v>Zooplankton mortality study, % of Calanus spp  in each developmental stage that were dead on capture</v>
      </c>
      <c r="F496" s="4" t="str">
        <v xml:space="preserve">weekly </v>
      </c>
      <c r="G496" s="4">
        <v>2013</v>
      </c>
      <c r="H496" s="11" t="str">
        <v>Ended 2014 March</v>
      </c>
      <c r="I496" s="4" t="str">
        <v>Water column</v>
      </c>
      <c r="J496" s="5" t="str">
        <v>slow 4-5 minute vertical tow with 63 um mesh net 50 m to surface</v>
      </c>
      <c r="K496" t="str">
        <v>Live vital staining with neutral red, microscope identification of zooplankton</v>
      </c>
      <c r="L496" t="str">
        <v>abundance (ind per m-3)</v>
      </c>
      <c r="M496" t="str">
        <v xml:space="preserve">2 tows </v>
      </c>
      <c r="N496" t="str">
        <v xml:space="preserve">Angus Atkinson Jackie Maud  </v>
      </c>
      <c r="O496" t="str">
        <v>aat@pml.ac.uk jama@pml.ac.uk</v>
      </c>
      <c r="P496" t="str">
        <v>PML</v>
      </c>
      <c r="Q496" t="str">
        <v>Maud et al. 2018 (Limnol Oceanogr) further data in Maud's PhD Thesis</v>
      </c>
      <c r="R496" t="str">
        <v>doi: 10.1002/lno.10805</v>
      </c>
      <c r="S496" t="str">
        <v>- info not available</v>
      </c>
    </row>
    <row r="497" spans="1:19" x14ac:dyDescent="0.3">
      <c r="A497" s="4">
        <v>14</v>
      </c>
      <c r="B497" s="4" t="str">
        <v>L4 Pelagic</v>
      </c>
      <c r="C497" s="4" t="str">
        <v xml:space="preserve">Water bottle </v>
      </c>
      <c r="D497" s="4" t="str">
        <v>Plankton</v>
      </c>
      <c r="E497" s="5" t="str">
        <v>Intensive vertical plankton study</v>
      </c>
      <c r="F497" s="4" t="str">
        <v xml:space="preserve">weekly </v>
      </c>
      <c r="G497" s="4">
        <v>2017</v>
      </c>
      <c r="H497" s="11" t="str">
        <v>Ended 2018 Oct</v>
      </c>
      <c r="I497" s="4" t="str">
        <v>0,10,25,50</v>
      </c>
      <c r="J497" s="5" t="str">
        <v>10L samples for Oithona and flow am analysis</v>
      </c>
      <c r="K497" t="str">
        <v xml:space="preserve"> light microscope and FlowCam analysis of Oithona and microplankton</v>
      </c>
      <c r="L497" t="str">
        <v>abundance (ind per m-3)</v>
      </c>
      <c r="M497" t="str">
        <v>1 cast</v>
      </c>
      <c r="N497" t="str">
        <v>Angus Atkinson</v>
      </c>
      <c r="O497" t="str">
        <v>aat@pml.ac.uk</v>
      </c>
      <c r="P497" t="str">
        <v>PML</v>
      </c>
      <c r="Q497" t="str">
        <v>Cornwell et al. 2020</v>
      </c>
      <c r="R497" t="str">
        <v>doi:10.3389/fmars.2020.00029</v>
      </c>
      <c r="S497" t="str">
        <v>- info not available</v>
      </c>
    </row>
    <row r="498" spans="1:19" ht="28.8" x14ac:dyDescent="0.3">
      <c r="A498" s="4">
        <v>22</v>
      </c>
      <c r="B498" s="4" t="str">
        <v>L4 Pelagic</v>
      </c>
      <c r="C498" s="4" t="str">
        <v>Net samples</v>
      </c>
      <c r="D498" s="4" t="str">
        <v>Plankton</v>
      </c>
      <c r="E498" s="5" t="str">
        <v>Zooplankton biomass, normalised biomass size spectrum and trait time series</v>
      </c>
      <c r="F498" s="4" t="str">
        <v>periodically</v>
      </c>
      <c r="G498" s="4">
        <v>2014</v>
      </c>
      <c r="H498" s="11" t="str">
        <v xml:space="preserve">Ended 2015 March, 7 minicruises </v>
      </c>
      <c r="I498" s="4" t="str">
        <v>Water column</v>
      </c>
      <c r="J498" s="5" t="str">
        <v>Replicated day and night tows with 63 um, 200 um WP2 and 1 m square frame 500 um jelly net</v>
      </c>
      <c r="K498" t="str">
        <v xml:space="preserve">microscope analysis,  length mass regression for biomass spectrum and next generation sequencing of selected jellies and fish larvae, </v>
      </c>
      <c r="L498" t="str">
        <v>various</v>
      </c>
      <c r="M498" t="str">
        <v>replicated daytime and nightime tows</v>
      </c>
      <c r="N498" t="str">
        <v>Angus Atkinson</v>
      </c>
      <c r="O498" t="str">
        <v>aat@pml.ac.uk</v>
      </c>
      <c r="P498" t="str">
        <v>PML</v>
      </c>
      <c r="Q498" t="str">
        <v>Atkinson et al. 2018 Limnol &amp; Oceanogr doi: 10.1002/lno.11036, Atkinson et al2020 Limnol Oceanogr doi: 10.1002/lno.11613</v>
      </c>
      <c r="R498" t="str">
        <v>BODC: https://www.bodc.ac.uk/data/published_data_library/catalogue/10.5285/827b5179-90a1-69d8-e053-6c86abc06f55/</v>
      </c>
      <c r="S498" t="str">
        <v>MERP</v>
      </c>
    </row>
    <row r="499" spans="1:19" ht="28.8" x14ac:dyDescent="0.3">
      <c r="A499" s="4">
        <v>59</v>
      </c>
      <c r="B499" s="4" t="str">
        <v>L4 within 1 km of Buoy</v>
      </c>
      <c r="C499" s="4" t="str">
        <v>Benthic Boundary Layer</v>
      </c>
      <c r="D499" s="4" t="str">
        <v>Epibenthic</v>
      </c>
      <c r="E499" s="5" t="str">
        <v>Epibenthic net samples for abundance  and high-throughput sequencing</v>
      </c>
      <c r="F499" s="4" t="str">
        <v>every 6 weeks</v>
      </c>
      <c r="G499" s="4">
        <v>2012</v>
      </c>
      <c r="H499" s="11" t="str">
        <v>Ended 2013 Oct</v>
      </c>
      <c r="I499" s="4" t="str">
        <v>- info not available</v>
      </c>
      <c r="J499" s="5" t="str">
        <v>3 tows per site visit, 20 mins each</v>
      </c>
      <c r="K499" t="str">
        <v>50% of both 63 and 200 um formalin preserved for microscope analysis, and respectively 50% and 25% in ethanol for molecular 454 sequencing. 25% of 63 micron through FlowCam. Molecular analysis = genomic DNA extraction, amplification of the 18S rRNA gene (V1-V2) using Primers (SSU_F04 and SSU_R22), designed by Fonseca et al. (2010). 454 sequencing.</v>
      </c>
      <c r="L499" t="str">
        <v xml:space="preserve">abundance ( m-3). Relative proportions of Operational Taxonomic Units (OTUs). Proportions of sequences assigned to: different kingdoms; different phyla making up at least 1% of any sample; and different orders of Arthropoda making up at least 5% of any sample. </v>
      </c>
      <c r="M499" t="str">
        <v xml:space="preserve">3 pairs </v>
      </c>
      <c r="N499" t="str">
        <v>Helen Parry</v>
      </c>
      <c r="O499" t="str">
        <v>hech@pml.ac.uk</v>
      </c>
      <c r="P499" t="str">
        <v>PML</v>
      </c>
      <c r="Q499" t="str">
        <v>Parry et al. 2020 (ICES J Mar Sci doi:10.1093/icesjms/fsaa228</v>
      </c>
      <c r="R499" t="str">
        <v>- info not available</v>
      </c>
      <c r="S499" t="str">
        <v>- info not available</v>
      </c>
    </row>
    <row r="500" spans="1:19" x14ac:dyDescent="0.3">
      <c r="A500" s="4">
        <v>99</v>
      </c>
      <c r="B500" s="4" t="str">
        <v>WCO benthic survey sites</v>
      </c>
      <c r="C500" s="4" t="str">
        <v>Seabed</v>
      </c>
      <c r="D500" s="4" t="str">
        <v>Infauna</v>
      </c>
      <c r="E500" s="5" t="str">
        <v>Functional traits of benthic fauna</v>
      </c>
      <c r="F500" s="4" t="str">
        <v>not resolved</v>
      </c>
      <c r="G500" s="4">
        <v>2011</v>
      </c>
      <c r="H500" s="11" t="str">
        <v>not resolved</v>
      </c>
      <c r="I500" s="4" t="str">
        <v>- info not available</v>
      </c>
      <c r="J500" s="5" t="str">
        <v xml:space="preserve">Box-coring; </v>
      </c>
      <c r="K500" t="str">
        <v>Identification under optical microscope</v>
      </c>
      <c r="L500" t="str">
        <v>- info not available</v>
      </c>
      <c r="M500" t="str">
        <v>- info not available</v>
      </c>
      <c r="N500" t="str">
        <v>Ana M Queiros</v>
      </c>
      <c r="O500" t="str">
        <v>anqu@pml.ac.uk</v>
      </c>
      <c r="P500" t="str">
        <v>PML</v>
      </c>
      <c r="Q500" t="str">
        <v>Queirós et al. 2013 Methods in Ecology and Evolution</v>
      </c>
      <c r="R500" t="str">
        <v>doi: 10.1002/ece3.769</v>
      </c>
      <c r="S500" t="str">
        <v>- info not available</v>
      </c>
    </row>
    <row r="501" spans="1:19" ht="28.8" x14ac:dyDescent="0.3">
      <c r="A501" s="4">
        <v>136</v>
      </c>
      <c r="B501" s="4" t="str">
        <v>E1 Pelagic</v>
      </c>
      <c r="C501" s="4" t="str">
        <v xml:space="preserve">Water bottle </v>
      </c>
      <c r="D501" s="4" t="str">
        <v>Plankton</v>
      </c>
      <c r="E501" s="5" t="str">
        <v>Phytoplankton taxonomic cell counts for abundance, estimated biovolume and biomass</v>
      </c>
      <c r="F501" s="4" t="str">
        <v xml:space="preserve">Bi-monthly </v>
      </c>
      <c r="G501" s="4">
        <v>2014</v>
      </c>
      <c r="H501" s="11" t="str">
        <v>- info not available</v>
      </c>
      <c r="I501" s="4">
        <v>10</v>
      </c>
      <c r="J501" s="5" t="str">
        <v>lugols and formalin preserved samples</v>
      </c>
      <c r="K501" t="str">
        <v>Utermohl settling technique and microscope analysis</v>
      </c>
      <c r="L501" t="str">
        <v>cells ml-1, µgC L-1</v>
      </c>
      <c r="M501" t="str">
        <v>1 paired sample (Lugol's &amp; neutral formaldehyde)</v>
      </c>
      <c r="N501" t="str">
        <v>Claire Widdicombe Paul Rooks</v>
      </c>
      <c r="O501" t="str">
        <v>clst@pml.ac.uk paok@pml.ac.uk</v>
      </c>
      <c r="P501" t="str">
        <v>PML</v>
      </c>
      <c r="Q501" t="str">
        <v>- info not available</v>
      </c>
      <c r="R501" t="str">
        <v>- info not available</v>
      </c>
      <c r="S501" t="str">
        <v>- info not available</v>
      </c>
    </row>
    <row r="502" spans="1:19" ht="28.8" x14ac:dyDescent="0.3">
      <c r="A502" s="4">
        <v>172</v>
      </c>
      <c r="B502" s="4" t="str">
        <v>E1 Pelagic</v>
      </c>
      <c r="C502" s="4" t="str">
        <v>Net samples</v>
      </c>
      <c r="D502" s="4" t="str">
        <v>Plankton</v>
      </c>
      <c r="E502" s="5" t="str">
        <v>Zooplankton biomass, abundance and feeding selectivity of copepods</v>
      </c>
      <c r="F502" s="4" t="str">
        <v>monthly</v>
      </c>
      <c r="G502" s="4">
        <v>2014</v>
      </c>
      <c r="H502" s="11" t="str">
        <v>Ended 2015</v>
      </c>
      <c r="I502" s="4" t="str">
        <v>70-0</v>
      </c>
      <c r="J502" s="5" t="str">
        <v>70m to surface vertical haul, 200 micron WP2  net, 7 min vertical tows</v>
      </c>
      <c r="K502" t="str">
        <v>microscope analysis of species composition, and live hauls also used for copepod feeding experiments</v>
      </c>
      <c r="L502" t="str">
        <v>various</v>
      </c>
      <c r="M502" t="str">
        <v xml:space="preserve">2 tows </v>
      </c>
      <c r="N502" t="str">
        <v>Angus Atkinson</v>
      </c>
      <c r="O502" t="str">
        <v>aat@pml.ac.uk</v>
      </c>
      <c r="P502" t="str">
        <v>PML</v>
      </c>
      <c r="Q502" t="str">
        <v>Djeghri et al 2018 Progr Oceanogr) https://doi.org/10.1016/j.pocean.2018.04.013</v>
      </c>
      <c r="R502" t="str">
        <v>Feeding experiment data behind Djeghri et al.2018 Progress in Oceanography 165, 63-74. (bodc.ac.uk)</v>
      </c>
      <c r="S502" t="str">
        <v>There are other feeding studies done at WCO not specifically listed in this catalogue - see publications tab of WCO website</v>
      </c>
    </row>
    <row r="503" spans="1:19" ht="28.8" x14ac:dyDescent="0.3">
      <c r="A503" s="4">
        <v>182</v>
      </c>
      <c r="B503" s="4" t="str">
        <v>L4 Pelagic</v>
      </c>
      <c r="C503" s="4" t="str">
        <v>Net samples</v>
      </c>
      <c r="D503" s="4" t="str">
        <v>Plankton</v>
      </c>
      <c r="E503" s="5" t="str">
        <v>Zooplankton WP2 sampling for abundance and metabarcoding</v>
      </c>
      <c r="F503" s="4" t="str">
        <v>Two sampling points</v>
      </c>
      <c r="G503" s="4">
        <v>2010</v>
      </c>
      <c r="H503" s="11" t="str">
        <v>Ended</v>
      </c>
      <c r="I503" s="4" t="str">
        <v>50-0 m</v>
      </c>
      <c r="J503" s="5" t="str">
        <v>50m to surface vertical haul, 200 micron WP2 net, 4 min vertical tow.</v>
      </c>
      <c r="K503" t="str">
        <v>50% of samples were stored in 4% buffered formalin for microscope analysis. 50% of samples were concentrated by centrifugation and frozen at -20oC for molecular analysis. Genomic DNA extraction, amplification of the 18S rRNA gene (V1-V2) using Primers (SSU_F04 and SSU_R22), designed by Fonseca et al. (2010). 454 sequencing.</v>
      </c>
      <c r="L503" t="str">
        <v xml:space="preserve">abundance ( m-3). Relative proportions of Operational Taxonomic Units (OTUs) for broad taxonomic groups, Holoplankton (minus copepoda), copepoda and meroplankton. </v>
      </c>
      <c r="M503" t="str">
        <v>4 hauls</v>
      </c>
      <c r="N503" t="str">
        <v>Pennie Lindeque &amp; Helen Parry</v>
      </c>
      <c r="O503" t="str">
        <v>pkw@pml.ac.uk &amp; hech@pml.ac.uk</v>
      </c>
      <c r="P503" t="str">
        <v>PML</v>
      </c>
      <c r="Q503" t="str">
        <v>Lindeque et al., 2013.  PLoS ONE 8(11): e81327. doi:10.1371/journal.pone.0081327</v>
      </c>
      <c r="R503" t="str">
        <v>(http://www.ebi.ac.uk/ena/ data/view/PRJEB4768)</v>
      </c>
      <c r="S503" t="str">
        <v>- info not available</v>
      </c>
    </row>
    <row r="504" spans="1:19" ht="28.8" x14ac:dyDescent="0.3">
      <c r="A504" s="4">
        <v>183</v>
      </c>
      <c r="B504" s="4" t="str">
        <v>river mouths out to L4</v>
      </c>
      <c r="C504" s="4" t="str">
        <v>Net samples</v>
      </c>
      <c r="D504" s="4" t="str">
        <v>Surface microplastics</v>
      </c>
      <c r="E504" s="5" t="str">
        <v>Microplastics &lt; 5 mm, microscopy and FT-IR</v>
      </c>
      <c r="F504" s="4" t="str">
        <v>14 discrete sampling points</v>
      </c>
      <c r="G504" s="4">
        <v>2015</v>
      </c>
      <c r="H504" s="11" t="str">
        <v>Ended 2015</v>
      </c>
      <c r="I504" s="4" t="str">
        <v xml:space="preserve">no data </v>
      </c>
      <c r="J504" s="5" t="str">
        <v>Three Neuston nets (100, 333 and 500mm; 0.2 m2 aperture; circular, 0.5 m ø) rigged in parallel and trawled off the beam of the boat (500 m trawl; 0.5-1.5 knots)</v>
      </c>
      <c r="K504" t="str">
        <v>Net content washed onto same size mesh, immediately wrapped in tin foil and frozen. Enzymatic digestion of organic material and characterisation of microplastics by microscope and FT-IR.</v>
      </c>
      <c r="L504" t="str">
        <v>Microplastic concentration m-3. Composition and colour of particles.</v>
      </c>
      <c r="M504" t="str">
        <v>- info not available</v>
      </c>
      <c r="N504" t="str">
        <v>Pennie Lindeque</v>
      </c>
      <c r="O504" t="str">
        <v>pkw@pml.ac.uk</v>
      </c>
      <c r="P504" t="str">
        <v>PML</v>
      </c>
      <c r="Q504" t="str">
        <v>Lindeque et al., 2020. Environmental Pollution 265 (2020) 114721.</v>
      </c>
      <c r="R504" t="str">
        <v>Waiting for DOI from BODC</v>
      </c>
      <c r="S504" t="str">
        <v>- info not available</v>
      </c>
    </row>
  </sheetData>
  <hyperlinks>
    <hyperlink ref="A2" location="'Excel 365 search function'!A1" display="click here to return to search criteria" xr:uid="{85C71833-7322-4FFD-9A4F-85BCBD037F11}"/>
    <hyperlink ref="A106" location="'Excel 365 search function'!B5" display="click here to return to search criteria" xr:uid="{044579DD-C8C1-4647-AC8F-CC2479C4080B}"/>
    <hyperlink ref="A216" location="'Excel 365 search function'!B8" display="click here to return to search criteria" xr:uid="{FA0446B1-E7F5-4EAA-A716-25AB94466EDE}"/>
    <hyperlink ref="A301" location="'Excel 365 search function'!B9" display="click here to return to search criteria" xr:uid="{417AD3A6-207B-487C-AA7B-7083E3FC93FC}"/>
    <hyperlink ref="A415" location="'Excel 365 search function'!B12" display="click here to return to search criteria" xr:uid="{BAC98605-572A-4E3E-88FE-8CAC2AB53962}"/>
    <hyperlink ref="A492" location="'Excel 365 search function'!B3" display="click here to return to search criteria" xr:uid="{FD0850EA-270D-458D-B830-5502FE2BEC3F}"/>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2186C-C5E9-4B4F-8053-B9601A9D2F80}">
  <dimension ref="A1:B32"/>
  <sheetViews>
    <sheetView workbookViewId="0">
      <selection activeCell="A3" sqref="A3"/>
    </sheetView>
  </sheetViews>
  <sheetFormatPr defaultRowHeight="14.4" x14ac:dyDescent="0.3"/>
  <cols>
    <col min="1" max="1" width="42.5546875" customWidth="1"/>
    <col min="2" max="2" width="48.33203125" customWidth="1"/>
  </cols>
  <sheetData>
    <row r="1" spans="1:2" x14ac:dyDescent="0.3">
      <c r="A1" s="18" t="s">
        <v>1314</v>
      </c>
      <c r="B1" s="15" t="s">
        <v>1315</v>
      </c>
    </row>
    <row r="2" spans="1:2" x14ac:dyDescent="0.3">
      <c r="A2" s="33" t="s">
        <v>1316</v>
      </c>
      <c r="B2" s="34" t="s">
        <v>1317</v>
      </c>
    </row>
    <row r="3" spans="1:2" ht="20.399999999999999" x14ac:dyDescent="0.3">
      <c r="A3" s="13" t="s">
        <v>1318</v>
      </c>
      <c r="B3" s="1" t="s">
        <v>1319</v>
      </c>
    </row>
    <row r="4" spans="1:2" x14ac:dyDescent="0.3">
      <c r="A4" s="13" t="s">
        <v>1320</v>
      </c>
      <c r="B4" s="1" t="s">
        <v>1321</v>
      </c>
    </row>
    <row r="5" spans="1:2" x14ac:dyDescent="0.3">
      <c r="A5" s="2" t="s">
        <v>536</v>
      </c>
      <c r="B5" s="36" t="s">
        <v>1322</v>
      </c>
    </row>
    <row r="6" spans="1:2" x14ac:dyDescent="0.3">
      <c r="A6" s="13" t="s">
        <v>1323</v>
      </c>
      <c r="B6" s="1" t="s">
        <v>1324</v>
      </c>
    </row>
    <row r="7" spans="1:2" x14ac:dyDescent="0.3">
      <c r="A7" s="2" t="s">
        <v>1325</v>
      </c>
      <c r="B7" s="1" t="s">
        <v>1326</v>
      </c>
    </row>
    <row r="8" spans="1:2" x14ac:dyDescent="0.3">
      <c r="A8" s="2" t="s">
        <v>560</v>
      </c>
      <c r="B8" s="35" t="s">
        <v>1327</v>
      </c>
    </row>
    <row r="9" spans="1:2" ht="40.799999999999997" x14ac:dyDescent="0.3">
      <c r="A9" s="2" t="s">
        <v>1328</v>
      </c>
      <c r="B9" s="1" t="s">
        <v>1329</v>
      </c>
    </row>
    <row r="10" spans="1:2" x14ac:dyDescent="0.3">
      <c r="A10" s="2" t="s">
        <v>1330</v>
      </c>
      <c r="B10" s="35" t="s">
        <v>1331</v>
      </c>
    </row>
    <row r="11" spans="1:2" x14ac:dyDescent="0.3">
      <c r="A11" s="14" t="s">
        <v>1332</v>
      </c>
      <c r="B11" s="1" t="s">
        <v>1333</v>
      </c>
    </row>
    <row r="12" spans="1:2" x14ac:dyDescent="0.3">
      <c r="A12" s="2" t="s">
        <v>1334</v>
      </c>
      <c r="B12" s="1" t="s">
        <v>1335</v>
      </c>
    </row>
    <row r="13" spans="1:2" x14ac:dyDescent="0.3">
      <c r="A13" s="2" t="s">
        <v>1336</v>
      </c>
      <c r="B13" s="1" t="s">
        <v>1337</v>
      </c>
    </row>
    <row r="14" spans="1:2" x14ac:dyDescent="0.3">
      <c r="A14" s="13" t="s">
        <v>1338</v>
      </c>
      <c r="B14" s="1" t="s">
        <v>1339</v>
      </c>
    </row>
    <row r="15" spans="1:2" x14ac:dyDescent="0.3">
      <c r="A15" s="2" t="s">
        <v>559</v>
      </c>
      <c r="B15" s="3" t="s">
        <v>1340</v>
      </c>
    </row>
    <row r="16" spans="1:2" x14ac:dyDescent="0.3">
      <c r="A16" s="2" t="s">
        <v>1341</v>
      </c>
      <c r="B16" s="1" t="s">
        <v>1342</v>
      </c>
    </row>
    <row r="17" spans="1:2" x14ac:dyDescent="0.3">
      <c r="A17" s="2" t="s">
        <v>1343</v>
      </c>
      <c r="B17" s="1" t="s">
        <v>589</v>
      </c>
    </row>
    <row r="18" spans="1:2" x14ac:dyDescent="0.3">
      <c r="A18" s="13" t="s">
        <v>118</v>
      </c>
      <c r="B18" s="1" t="s">
        <v>1344</v>
      </c>
    </row>
    <row r="19" spans="1:2" ht="30.6" x14ac:dyDescent="0.3">
      <c r="A19" s="2" t="s">
        <v>189</v>
      </c>
      <c r="B19" s="1" t="s">
        <v>1345</v>
      </c>
    </row>
    <row r="20" spans="1:2" x14ac:dyDescent="0.3">
      <c r="A20" s="14" t="s">
        <v>1346</v>
      </c>
      <c r="B20" s="1" t="s">
        <v>1347</v>
      </c>
    </row>
    <row r="21" spans="1:2" x14ac:dyDescent="0.3">
      <c r="A21" s="3" t="s">
        <v>32</v>
      </c>
      <c r="B21" s="1" t="s">
        <v>1348</v>
      </c>
    </row>
    <row r="22" spans="1:2" x14ac:dyDescent="0.3">
      <c r="A22" s="14" t="s">
        <v>1349</v>
      </c>
      <c r="B22" s="1" t="s">
        <v>1350</v>
      </c>
    </row>
    <row r="23" spans="1:2" ht="20.399999999999999" x14ac:dyDescent="0.3">
      <c r="A23" s="3" t="s">
        <v>1351</v>
      </c>
      <c r="B23" s="1" t="s">
        <v>1352</v>
      </c>
    </row>
    <row r="24" spans="1:2" x14ac:dyDescent="0.3">
      <c r="A24" s="14" t="s">
        <v>1353</v>
      </c>
      <c r="B24" s="1" t="s">
        <v>1354</v>
      </c>
    </row>
    <row r="25" spans="1:2" x14ac:dyDescent="0.3">
      <c r="A25" s="14" t="s">
        <v>537</v>
      </c>
      <c r="B25" s="3" t="s">
        <v>1355</v>
      </c>
    </row>
    <row r="26" spans="1:2" ht="20.399999999999999" x14ac:dyDescent="0.3">
      <c r="A26" s="3" t="s">
        <v>1356</v>
      </c>
      <c r="B26" s="1" t="s">
        <v>1357</v>
      </c>
    </row>
    <row r="27" spans="1:2" x14ac:dyDescent="0.3">
      <c r="A27" s="3" t="s">
        <v>1358</v>
      </c>
      <c r="B27" s="1" t="s">
        <v>1359</v>
      </c>
    </row>
    <row r="28" spans="1:2" x14ac:dyDescent="0.3">
      <c r="A28" s="3" t="s">
        <v>1360</v>
      </c>
      <c r="B28" s="1" t="s">
        <v>1361</v>
      </c>
    </row>
    <row r="29" spans="1:2" x14ac:dyDescent="0.3">
      <c r="A29" s="41" t="s">
        <v>531</v>
      </c>
      <c r="B29" s="3" t="s">
        <v>1362</v>
      </c>
    </row>
    <row r="30" spans="1:2" ht="40.799999999999997" x14ac:dyDescent="0.3">
      <c r="A30" s="14" t="s">
        <v>1363</v>
      </c>
      <c r="B30" s="1" t="s">
        <v>1364</v>
      </c>
    </row>
    <row r="31" spans="1:2" x14ac:dyDescent="0.3">
      <c r="A31" s="3" t="s">
        <v>1365</v>
      </c>
      <c r="B31" s="1" t="s">
        <v>1366</v>
      </c>
    </row>
    <row r="32" spans="1:2" x14ac:dyDescent="0.3">
      <c r="A32" s="1"/>
      <c r="B32" s="1"/>
    </row>
  </sheetData>
  <sheetProtection sheet="1" objects="1" scenarios="1"/>
  <sortState xmlns:xlrd2="http://schemas.microsoft.com/office/spreadsheetml/2017/richdata2" ref="A3:B32">
    <sortCondition ref="A1"/>
  </sortState>
  <hyperlinks>
    <hyperlink ref="A2" r:id="rId1" xr:uid="{0BEDB900-2970-4989-B2C9-B967258B6492}"/>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TaxCatchAll xmlns="264c208c-f4ad-4f37-984a-652541c3e35f" xsi:nil="true"/>
    <lcf76f155ced4ddcb4097134ff3c332f xmlns="b3c65416-340d-40fe-a273-a93bdbfacd32">
      <Terms xmlns="http://schemas.microsoft.com/office/infopath/2007/PartnerControls"/>
    </lcf76f155ced4ddcb4097134ff3c332f>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AC52C67052269A4DA6B13978CF5F3CCC" ma:contentTypeVersion="11" ma:contentTypeDescription="Create a new document." ma:contentTypeScope="" ma:versionID="017dabc3747c685cef7ddf8e2f87b37d">
  <xsd:schema xmlns:xsd="http://www.w3.org/2001/XMLSchema" xmlns:xs="http://www.w3.org/2001/XMLSchema" xmlns:p="http://schemas.microsoft.com/office/2006/metadata/properties" xmlns:ns2="b3c65416-340d-40fe-a273-a93bdbfacd32" xmlns:ns3="264c208c-f4ad-4f37-984a-652541c3e35f" targetNamespace="http://schemas.microsoft.com/office/2006/metadata/properties" ma:root="true" ma:fieldsID="fd00b3c43c5c7a46a17ba332a2e66cde" ns2:_="" ns3:_="">
    <xsd:import namespace="b3c65416-340d-40fe-a273-a93bdbfacd32"/>
    <xsd:import namespace="264c208c-f4ad-4f37-984a-652541c3e35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c65416-340d-40fe-a273-a93bdbfacd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6e7cb688-3852-4548-9408-88b293ba726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4c208c-f4ad-4f37-984a-652541c3e35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5d0ed0f9-879b-4bcb-9d1f-fb177bf99382}" ma:internalName="TaxCatchAll" ma:showField="CatchAllData" ma:web="264c208c-f4ad-4f37-984a-652541c3e35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64B70B2-344C-43D6-95CF-A16855F321EE}">
  <ds:schemaRefs>
    <ds:schemaRef ds:uri="http://schemas.microsoft.com/sharepoint/v3/contenttype/forms"/>
  </ds:schemaRefs>
</ds:datastoreItem>
</file>

<file path=customXml/itemProps2.xml><?xml version="1.0" encoding="utf-8"?>
<ds:datastoreItem xmlns:ds="http://schemas.openxmlformats.org/officeDocument/2006/customXml" ds:itemID="{582093E7-457F-40EB-AE8E-4C5749F87DA9}">
  <ds:schemaRefs>
    <ds:schemaRef ds:uri="http://schemas.microsoft.com/DataMashup"/>
  </ds:schemaRefs>
</ds:datastoreItem>
</file>

<file path=customXml/itemProps3.xml><?xml version="1.0" encoding="utf-8"?>
<ds:datastoreItem xmlns:ds="http://schemas.openxmlformats.org/officeDocument/2006/customXml" ds:itemID="{448E26C3-116E-4FDB-857E-6A7FA852102C}">
  <ds:schemaRefs>
    <ds:schemaRef ds:uri="http://schemas.microsoft.com/office/2006/metadata/properties"/>
    <ds:schemaRef ds:uri="http://schemas.microsoft.com/office/infopath/2007/PartnerControls"/>
    <ds:schemaRef ds:uri="264c208c-f4ad-4f37-984a-652541c3e35f"/>
    <ds:schemaRef ds:uri="b3c65416-340d-40fe-a273-a93bdbfacd32"/>
  </ds:schemaRefs>
</ds:datastoreItem>
</file>

<file path=customXml/itemProps4.xml><?xml version="1.0" encoding="utf-8"?>
<ds:datastoreItem xmlns:ds="http://schemas.openxmlformats.org/officeDocument/2006/customXml" ds:itemID="{99EFB43E-2FD2-4C55-B8C0-06C9193850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3c65416-340d-40fe-a273-a93bdbfacd32"/>
    <ds:schemaRef ds:uri="264c208c-f4ad-4f37-984a-652541c3e35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Instruction</vt:lpstr>
      <vt:lpstr>WCO measurements</vt:lpstr>
      <vt:lpstr>WCO measurements V2.0</vt:lpstr>
      <vt:lpstr>Excel 365 search function</vt:lpstr>
      <vt:lpstr>Excel 365 results</vt:lpstr>
      <vt:lpstr>Glossary and Map</vt:lpstr>
    </vt:vector>
  </TitlesOfParts>
  <Manager/>
  <Company>Plymouth Marine Laboratory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 McEvoy</dc:creator>
  <cp:keywords/>
  <dc:description/>
  <cp:lastModifiedBy>Thomas Mansfield</cp:lastModifiedBy>
  <cp:revision/>
  <dcterms:created xsi:type="dcterms:W3CDTF">2013-03-27T17:52:03Z</dcterms:created>
  <dcterms:modified xsi:type="dcterms:W3CDTF">2023-08-02T10:48:10Z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0x010100AC52C67052269A4DA6B13978CF5F3CCC</vt:lpwstr>
  </property>
  <property fmtid="{D5CDD505-2E9C-101B-9397-08002B2CF9AE}" pid="3" name="MediaServiceImageTags">
    <vt:lpwstr/>
  </property>
</Properties>
</file>